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2042\Downloads\"/>
    </mc:Choice>
  </mc:AlternateContent>
  <xr:revisionPtr revIDLastSave="0" documentId="13_ncr:1_{CE31D166-528D-4440-B4B3-4E4CB08A5B76}" xr6:coauthVersionLast="47" xr6:coauthVersionMax="47" xr10:uidLastSave="{00000000-0000-0000-0000-000000000000}"/>
  <bookViews>
    <workbookView xWindow="-120" yWindow="-120" windowWidth="24240" windowHeight="13020" xr2:uid="{85B26C6F-A41C-4263-8140-5A8369B340CE}"/>
  </bookViews>
  <sheets>
    <sheet name="ตุลาคม 68" sheetId="1" r:id="rId1"/>
    <sheet name="พฤศจิกายน 68" sheetId="3" r:id="rId2"/>
    <sheet name="ธันวาคม 68" sheetId="4" r:id="rId3"/>
    <sheet name="มกราคม 69" sheetId="5" r:id="rId4"/>
    <sheet name="กุมภาพันธ์ 69" sheetId="6" r:id="rId5"/>
    <sheet name="มีนาคม 69" sheetId="7" r:id="rId6"/>
    <sheet name="อธิบายแบบ สขร.1" sheetId="2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" i="7" l="1"/>
  <c r="G87" i="7"/>
  <c r="G86" i="7"/>
  <c r="G85" i="7"/>
  <c r="G84" i="7"/>
  <c r="D84" i="7"/>
  <c r="G83" i="7"/>
  <c r="G82" i="7"/>
  <c r="D82" i="7"/>
  <c r="G81" i="7"/>
  <c r="G80" i="7"/>
  <c r="G79" i="7"/>
  <c r="G78" i="7"/>
  <c r="D78" i="7"/>
  <c r="G77" i="7"/>
  <c r="G76" i="7"/>
  <c r="D76" i="7"/>
  <c r="G72" i="7"/>
  <c r="G71" i="7"/>
  <c r="D71" i="7"/>
  <c r="G70" i="7"/>
  <c r="G69" i="7"/>
  <c r="D69" i="7"/>
  <c r="G68" i="7"/>
  <c r="G67" i="7"/>
  <c r="D67" i="7"/>
  <c r="G66" i="7"/>
  <c r="G65" i="7"/>
  <c r="D65" i="7"/>
  <c r="G64" i="7"/>
  <c r="G63" i="7"/>
  <c r="D63" i="7"/>
  <c r="G62" i="7"/>
  <c r="G61" i="7"/>
  <c r="D61" i="7"/>
  <c r="G60" i="7"/>
  <c r="G59" i="7"/>
  <c r="D59" i="7"/>
  <c r="G58" i="7"/>
  <c r="G57" i="7"/>
  <c r="D57" i="7"/>
  <c r="G56" i="7"/>
  <c r="G55" i="7"/>
  <c r="D55" i="7"/>
  <c r="G54" i="7"/>
  <c r="G53" i="7"/>
  <c r="D53" i="7"/>
  <c r="G52" i="7"/>
  <c r="G51" i="7"/>
  <c r="D51" i="7"/>
  <c r="G50" i="7"/>
  <c r="G49" i="7"/>
  <c r="D49" i="7"/>
  <c r="G48" i="7"/>
  <c r="G47" i="7"/>
  <c r="D47" i="7"/>
  <c r="G46" i="7"/>
  <c r="G45" i="7"/>
  <c r="D45" i="7"/>
  <c r="G44" i="7"/>
  <c r="G43" i="7"/>
  <c r="D43" i="7"/>
  <c r="G39" i="7"/>
  <c r="G38" i="7"/>
  <c r="D38" i="7"/>
  <c r="G37" i="7"/>
  <c r="G36" i="7"/>
  <c r="D36" i="7"/>
  <c r="G35" i="7"/>
  <c r="G34" i="7"/>
  <c r="D34" i="7"/>
  <c r="G33" i="7"/>
  <c r="G32" i="7"/>
  <c r="D32" i="7"/>
  <c r="G31" i="7"/>
  <c r="G30" i="7"/>
  <c r="D30" i="7"/>
  <c r="G29" i="7"/>
  <c r="G28" i="7"/>
  <c r="D28" i="7"/>
  <c r="G27" i="7"/>
  <c r="G26" i="7"/>
  <c r="D26" i="7"/>
  <c r="G25" i="7"/>
  <c r="G24" i="7"/>
  <c r="D24" i="7"/>
  <c r="G23" i="7"/>
  <c r="G22" i="7"/>
  <c r="D22" i="7"/>
  <c r="G21" i="7"/>
  <c r="G20" i="7"/>
  <c r="D20" i="7"/>
  <c r="G19" i="7"/>
  <c r="G18" i="7"/>
  <c r="D18" i="7"/>
  <c r="G17" i="7"/>
  <c r="G16" i="7"/>
  <c r="G15" i="7"/>
  <c r="G14" i="7"/>
  <c r="D14" i="7"/>
  <c r="G13" i="7"/>
  <c r="G12" i="7"/>
  <c r="D12" i="7"/>
  <c r="G11" i="7"/>
  <c r="G10" i="7"/>
  <c r="D10" i="7"/>
  <c r="G9" i="7"/>
  <c r="G8" i="7"/>
  <c r="D8" i="7"/>
  <c r="F68" i="6"/>
  <c r="G64" i="6"/>
  <c r="G63" i="6"/>
  <c r="G62" i="6"/>
  <c r="G61" i="6"/>
  <c r="G60" i="6"/>
  <c r="G59" i="6"/>
  <c r="G58" i="6"/>
  <c r="G57" i="6"/>
  <c r="D57" i="6"/>
  <c r="G56" i="6"/>
  <c r="G55" i="6"/>
  <c r="D55" i="6"/>
  <c r="G54" i="6"/>
  <c r="G53" i="6"/>
  <c r="D53" i="6"/>
  <c r="G52" i="6"/>
  <c r="G51" i="6"/>
  <c r="D51" i="6"/>
  <c r="G50" i="6"/>
  <c r="G49" i="6"/>
  <c r="D49" i="6"/>
  <c r="G48" i="6"/>
  <c r="G47" i="6"/>
  <c r="D47" i="6"/>
  <c r="G46" i="6"/>
  <c r="G45" i="6"/>
  <c r="D45" i="6"/>
  <c r="G44" i="6"/>
  <c r="G43" i="6"/>
  <c r="D43" i="6"/>
  <c r="G39" i="6"/>
  <c r="G38" i="6"/>
  <c r="D38" i="6"/>
  <c r="G37" i="6"/>
  <c r="G36" i="6"/>
  <c r="D36" i="6"/>
  <c r="G35" i="6"/>
  <c r="G34" i="6"/>
  <c r="D34" i="6"/>
  <c r="G33" i="6"/>
  <c r="G32" i="6"/>
  <c r="D32" i="6"/>
  <c r="G31" i="6"/>
  <c r="G30" i="6"/>
  <c r="D30" i="6"/>
  <c r="G29" i="6"/>
  <c r="G28" i="6"/>
  <c r="D28" i="6"/>
  <c r="G27" i="6"/>
  <c r="G26" i="6"/>
  <c r="D26" i="6"/>
  <c r="G25" i="6"/>
  <c r="G24" i="6"/>
  <c r="D24" i="6"/>
  <c r="G23" i="6"/>
  <c r="G22" i="6"/>
  <c r="D22" i="6"/>
  <c r="G21" i="6"/>
  <c r="G20" i="6"/>
  <c r="D20" i="6"/>
  <c r="G19" i="6"/>
  <c r="G18" i="6"/>
  <c r="D18" i="6"/>
  <c r="G17" i="6"/>
  <c r="G16" i="6"/>
  <c r="D16" i="6"/>
  <c r="G15" i="6"/>
  <c r="G14" i="6"/>
  <c r="D14" i="6"/>
  <c r="G13" i="6"/>
  <c r="G12" i="6"/>
  <c r="D12" i="6"/>
  <c r="G11" i="6"/>
  <c r="G10" i="6"/>
  <c r="D10" i="6"/>
  <c r="G9" i="6"/>
  <c r="G8" i="6"/>
  <c r="D8" i="6"/>
  <c r="F78" i="5"/>
  <c r="G74" i="5"/>
  <c r="G73" i="5"/>
  <c r="D73" i="5"/>
  <c r="G72" i="5"/>
  <c r="G71" i="5"/>
  <c r="D71" i="5"/>
  <c r="G70" i="5"/>
  <c r="G69" i="5"/>
  <c r="D69" i="5"/>
  <c r="G68" i="5"/>
  <c r="G67" i="5"/>
  <c r="D67" i="5"/>
  <c r="G66" i="5"/>
  <c r="G65" i="5"/>
  <c r="D65" i="5"/>
  <c r="G64" i="5"/>
  <c r="G63" i="5"/>
  <c r="D63" i="5"/>
  <c r="G62" i="5"/>
  <c r="G61" i="5"/>
  <c r="D61" i="5"/>
  <c r="G60" i="5"/>
  <c r="G59" i="5"/>
  <c r="D59" i="5"/>
  <c r="G58" i="5"/>
  <c r="G57" i="5"/>
  <c r="D57" i="5"/>
  <c r="G56" i="5"/>
  <c r="G55" i="5"/>
  <c r="D55" i="5"/>
  <c r="G54" i="5"/>
  <c r="G53" i="5"/>
  <c r="G52" i="5"/>
  <c r="G51" i="5"/>
  <c r="G50" i="5"/>
  <c r="G49" i="5"/>
  <c r="G48" i="5"/>
  <c r="G47" i="5"/>
  <c r="D47" i="5"/>
  <c r="G46" i="5"/>
  <c r="G45" i="5"/>
  <c r="D45" i="5"/>
  <c r="G41" i="5"/>
  <c r="G40" i="5"/>
  <c r="D40" i="5"/>
  <c r="G39" i="5"/>
  <c r="G38" i="5"/>
  <c r="D38" i="5"/>
  <c r="G37" i="5"/>
  <c r="G36" i="5"/>
  <c r="D36" i="5"/>
  <c r="G35" i="5"/>
  <c r="G34" i="5"/>
  <c r="D34" i="5"/>
  <c r="G33" i="5"/>
  <c r="G32" i="5"/>
  <c r="D32" i="5"/>
  <c r="G31" i="5"/>
  <c r="G30" i="5"/>
  <c r="D30" i="5"/>
  <c r="G29" i="5"/>
  <c r="G28" i="5"/>
  <c r="D28" i="5"/>
  <c r="G27" i="5"/>
  <c r="G26" i="5"/>
  <c r="D26" i="5"/>
  <c r="G25" i="5"/>
  <c r="G24" i="5"/>
  <c r="D24" i="5"/>
  <c r="G23" i="5"/>
  <c r="G22" i="5"/>
  <c r="D22" i="5"/>
  <c r="G21" i="5"/>
  <c r="G20" i="5"/>
  <c r="D20" i="5"/>
  <c r="G19" i="5"/>
  <c r="G18" i="5"/>
  <c r="D18" i="5"/>
  <c r="G17" i="5"/>
  <c r="G16" i="5"/>
  <c r="D16" i="5"/>
  <c r="G15" i="5"/>
  <c r="G14" i="5"/>
  <c r="D14" i="5"/>
  <c r="G13" i="5"/>
  <c r="G12" i="5"/>
  <c r="D12" i="5"/>
  <c r="G11" i="5"/>
  <c r="G10" i="5"/>
  <c r="D10" i="5"/>
  <c r="G9" i="5"/>
  <c r="G8" i="5"/>
  <c r="D8" i="5"/>
  <c r="F64" i="4"/>
  <c r="G61" i="4"/>
  <c r="G60" i="4"/>
  <c r="D60" i="4"/>
  <c r="G59" i="4"/>
  <c r="G58" i="4"/>
  <c r="D58" i="4"/>
  <c r="G57" i="4"/>
  <c r="G56" i="4"/>
  <c r="D56" i="4"/>
  <c r="G55" i="4"/>
  <c r="G54" i="4"/>
  <c r="D54" i="4"/>
  <c r="G53" i="4"/>
  <c r="G52" i="4"/>
  <c r="D52" i="4"/>
  <c r="G51" i="4"/>
  <c r="G50" i="4"/>
  <c r="D50" i="4"/>
  <c r="G49" i="4"/>
  <c r="G48" i="4"/>
  <c r="D48" i="4"/>
  <c r="G47" i="4"/>
  <c r="G46" i="4"/>
  <c r="D46" i="4"/>
  <c r="G45" i="4"/>
  <c r="G44" i="4"/>
  <c r="D44" i="4"/>
  <c r="G40" i="4"/>
  <c r="G39" i="4"/>
  <c r="D39" i="4"/>
  <c r="G38" i="4"/>
  <c r="G37" i="4"/>
  <c r="D37" i="4"/>
  <c r="G36" i="4"/>
  <c r="G35" i="4"/>
  <c r="D35" i="4"/>
  <c r="G34" i="4"/>
  <c r="G33" i="4"/>
  <c r="D33" i="4"/>
  <c r="G32" i="4"/>
  <c r="G31" i="4"/>
  <c r="D31" i="4"/>
  <c r="G30" i="4"/>
  <c r="G29" i="4"/>
  <c r="G28" i="4"/>
  <c r="G27" i="4"/>
  <c r="D27" i="4"/>
  <c r="G26" i="4"/>
  <c r="G25" i="4"/>
  <c r="G24" i="4"/>
  <c r="G23" i="4"/>
  <c r="D23" i="4"/>
  <c r="G22" i="4"/>
  <c r="G21" i="4"/>
  <c r="D21" i="4"/>
  <c r="G20" i="4"/>
  <c r="G19" i="4"/>
  <c r="D19" i="4"/>
  <c r="G18" i="4"/>
  <c r="G17" i="4"/>
  <c r="D17" i="4"/>
  <c r="G16" i="4"/>
  <c r="G15" i="4"/>
  <c r="D15" i="4"/>
  <c r="G14" i="4"/>
  <c r="G13" i="4"/>
  <c r="D13" i="4"/>
  <c r="G12" i="4"/>
  <c r="G11" i="4"/>
  <c r="D11" i="4"/>
  <c r="G10" i="4"/>
  <c r="G9" i="4"/>
  <c r="D9" i="4"/>
  <c r="G8" i="4"/>
  <c r="G7" i="4"/>
  <c r="D7" i="4"/>
  <c r="D47" i="3"/>
  <c r="G47" i="3"/>
  <c r="G48" i="3"/>
  <c r="G49" i="3"/>
  <c r="F64" i="3"/>
  <c r="G60" i="3"/>
  <c r="G59" i="3"/>
  <c r="G58" i="3"/>
  <c r="G57" i="3"/>
  <c r="D57" i="3"/>
  <c r="G56" i="3"/>
  <c r="G55" i="3"/>
  <c r="D55" i="3"/>
  <c r="G54" i="3"/>
  <c r="G53" i="3"/>
  <c r="D53" i="3"/>
  <c r="G52" i="3"/>
  <c r="G51" i="3"/>
  <c r="D51" i="3"/>
  <c r="G50" i="3"/>
  <c r="D49" i="3"/>
  <c r="G43" i="3"/>
  <c r="G42" i="3"/>
  <c r="D42" i="3"/>
  <c r="G41" i="3"/>
  <c r="G40" i="3"/>
  <c r="D40" i="3"/>
  <c r="G39" i="3"/>
  <c r="G38" i="3"/>
  <c r="D38" i="3"/>
  <c r="G37" i="3"/>
  <c r="G36" i="3"/>
  <c r="D36" i="3"/>
  <c r="G35" i="3"/>
  <c r="G34" i="3"/>
  <c r="G33" i="3"/>
  <c r="G32" i="3"/>
  <c r="D32" i="3"/>
  <c r="G31" i="3"/>
  <c r="G30" i="3"/>
  <c r="D30" i="3"/>
  <c r="G29" i="3"/>
  <c r="G28" i="3"/>
  <c r="D28" i="3"/>
  <c r="G27" i="3"/>
  <c r="G26" i="3"/>
  <c r="G25" i="3"/>
  <c r="G24" i="3"/>
  <c r="D24" i="3"/>
  <c r="G23" i="3"/>
  <c r="G22" i="3"/>
  <c r="G21" i="3"/>
  <c r="G20" i="3"/>
  <c r="D20" i="3"/>
  <c r="G19" i="3"/>
  <c r="G18" i="3"/>
  <c r="D18" i="3"/>
  <c r="G17" i="3"/>
  <c r="G16" i="3"/>
  <c r="D16" i="3"/>
  <c r="G15" i="3"/>
  <c r="G14" i="3"/>
  <c r="D14" i="3"/>
  <c r="G13" i="3"/>
  <c r="G12" i="3"/>
  <c r="D12" i="3"/>
  <c r="G11" i="3"/>
  <c r="G10" i="3"/>
  <c r="D10" i="3"/>
  <c r="G9" i="3"/>
  <c r="G8" i="3"/>
  <c r="D8" i="3"/>
  <c r="F71" i="1"/>
  <c r="G68" i="6" l="1"/>
  <c r="G64" i="3"/>
  <c r="G71" i="1"/>
</calcChain>
</file>

<file path=xl/sharedStrings.xml><?xml version="1.0" encoding="utf-8"?>
<sst xmlns="http://schemas.openxmlformats.org/spreadsheetml/2006/main" count="1443" uniqueCount="424">
  <si>
    <t>แบบ สขร. 1</t>
  </si>
  <si>
    <t>ชื่อหน่วยงาน : เทศบาลเมืองเมืองปัก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</si>
  <si>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</si>
  <si>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</si>
  <si>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</si>
  <si>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</si>
  <si>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</si>
  <si>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</si>
  <si>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</si>
  <si>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</si>
  <si>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</si>
  <si>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</si>
  <si>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</si>
  <si>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</si>
  <si>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</si>
  <si>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</si>
  <si>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</si>
  <si>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</si>
  <si>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</si>
  <si>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</si>
  <si>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</si>
  <si>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</si>
  <si>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</si>
  <si>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</si>
  <si>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</si>
  <si>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</si>
  <si>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</si>
  <si>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เฉพาะเจาะจง</t>
  </si>
  <si>
    <t>เป็นผู้มีคุณสมบัติตรงตาม</t>
  </si>
  <si>
    <t>เงื่อนไขที่กำหนด</t>
  </si>
  <si>
    <t>แบบสรุปผลการดำเนินการจัดซื้อจัดจ้างในรอบเดือน ตุลาคม 2568</t>
  </si>
  <si>
    <t>ซื้อครุภัณฑ์คอมพิวเตอร์หรืออิเล็กทรอนิกส์</t>
  </si>
  <si>
    <t>ร้านคอมเทค</t>
  </si>
  <si>
    <t>ใบสั่งซื้อเลขที่ 1003/2569</t>
  </si>
  <si>
    <t>ใบสั่งซื้อเลขที่ 1005/2569</t>
  </si>
  <si>
    <t>ใบสั่งซื้อเลขที่ 1004/2569</t>
  </si>
  <si>
    <t>ซื้อวัสดุก่อสร้าง 11 รายการ</t>
  </si>
  <si>
    <t>หจก.ราชสีมาเสริมกิจพานิช</t>
  </si>
  <si>
    <t>ใบสั่งซื้อเลขที่ 1006/2569</t>
  </si>
  <si>
    <t>ซื้อวัสดุสำนักงาน(ผ้า) 4 รายการ</t>
  </si>
  <si>
    <t>ร้านบุญแต่ง</t>
  </si>
  <si>
    <t>ใบสั่งซื้อเลขที่ 1007/2569</t>
  </si>
  <si>
    <t>ซื้อวัสดุสำนักงาน</t>
  </si>
  <si>
    <t>นางจิรพันธุ์ ศักดิ์ศิริพันธ์</t>
  </si>
  <si>
    <t>ซื้อวัสดุยานพาหนะและขนส่ง 4 รายการ</t>
  </si>
  <si>
    <t>ร้านสงวนยนต์</t>
  </si>
  <si>
    <t>ใบสั่งซื้อเลขที่ 3003/2569</t>
  </si>
  <si>
    <t>ซื้อวัสดุไฟฟ้าและวิทยุ 7 รายการ</t>
  </si>
  <si>
    <t>ร้านปักธงชัยวิทยุ</t>
  </si>
  <si>
    <t>ใบสั่งซื้อเลขที่ 3005/2569</t>
  </si>
  <si>
    <t>ซื้อวัสดุยานพาหนะและขนส่ง</t>
  </si>
  <si>
    <t>ใบสั่งซื้อเลขที่ 3006/2569</t>
  </si>
  <si>
    <t>ซื้อวัสดุงานบ้านงานครัว 2 รายการ</t>
  </si>
  <si>
    <t>ใบสั่งซื้อเลขที่ 3007/2569</t>
  </si>
  <si>
    <t>ซื้อวัสดุสำนักงาน(ผ้าม่าน)</t>
  </si>
  <si>
    <t>ร้านคุณารักษ์ผ้าม่าน</t>
  </si>
  <si>
    <t>ใบสั่งซื้อเลขที่ 3009/2569</t>
  </si>
  <si>
    <t>ซื้อวัสดุก่อสร้าง 16 รายการ</t>
  </si>
  <si>
    <t>ใบสั่งซื้อเลขที่ 3010/2569</t>
  </si>
  <si>
    <t>ใบสั่งซื้อเลขที่ 3011/2569</t>
  </si>
  <si>
    <t>ซื้ออาหารเสริม(นม)ศูนย์เด็ก</t>
  </si>
  <si>
    <t>บริษัท แมรี่ แอน แดรี่ โปรดักส์ จำกัด</t>
  </si>
  <si>
    <t>ซื้ออาหารเสริม(นม)โรงเรียน</t>
  </si>
  <si>
    <t>สัญญาซื้อขายเลขที่ 1/2569</t>
  </si>
  <si>
    <t>สัญญาซื้อขายเลขที่ 2/2569</t>
  </si>
  <si>
    <t>ซื้อวัสดุคอมพิวเตอร์ 4 รายการ</t>
  </si>
  <si>
    <t>บริษัท เอส. แอล. โอเอ แอนด์ เทเลคอม จำกัด</t>
  </si>
  <si>
    <t>จ้างเหมาเช่ากล้องวงจรปิด CCTV</t>
  </si>
  <si>
    <t>บริษัท โทรคมนาคมแห่งชาติ จำกัด (มหาชน)</t>
  </si>
  <si>
    <t>ใบสั่งซื้อเลขที่ 8001/2569</t>
  </si>
  <si>
    <t>สัญญาจ้างทำของเลขที่ 1/2569</t>
  </si>
  <si>
    <t>จ้างเหมาบำรุงรักษาและซ่อมแซมระบบทะเบียนราษฎร</t>
  </si>
  <si>
    <t>บริษัท คอนโทรล ดาต้า (ประเทศไทย) จำกัด</t>
  </si>
  <si>
    <t>ใบสั่งจ้างเลขที่ 1002/2569</t>
  </si>
  <si>
    <t>จ้างเหมาจัดทำป้ายไวนิลธงชาติ</t>
  </si>
  <si>
    <t>นายคำรณ ฉัตรฉิมพลี</t>
  </si>
  <si>
    <t>นายคำรณ  ฉัตรฉิมพลี</t>
  </si>
  <si>
    <t>ใบสั่งจ้างเลขที่ 1016/2569</t>
  </si>
  <si>
    <t>จ้างเหมาเช่าเครื่องถ่ายเอกสาร</t>
  </si>
  <si>
    <t>หจก.โคราช โอเอ</t>
  </si>
  <si>
    <t>ใบสั่งจ้างเลขที่ 2001/2569</t>
  </si>
  <si>
    <t>จ้างเหมาบุคคลภายนอกดำเนินการย้ายเครื่องปรับอากาศ</t>
  </si>
  <si>
    <t>ใบสั่งจ้างเลขที่ 3027/2569</t>
  </si>
  <si>
    <t>จ้างเหมาซ่อมแซมรถดูดโคลน</t>
  </si>
  <si>
    <t>นางละมุล  วินดี</t>
  </si>
  <si>
    <t>ใบสั่งจ้างเลขที่ 3028/2569</t>
  </si>
  <si>
    <t>จ้างเหมาซ่อมแซมรถบรรทุกขยะเบอร์ 7</t>
  </si>
  <si>
    <t>ใบสั่งจ้างเลขที่ 4021/2569</t>
  </si>
  <si>
    <t>จ้างเหมาซ่อมแซมครุภัณฑ์คอมพิวเตอร์หรืออิเล็กทรอนิกส์(เครื่องพิมพ์งาน)</t>
  </si>
  <si>
    <t>ร้านแอดวานซ์ไอที</t>
  </si>
  <si>
    <t>ใบสั่งจ้างเลขที่ 4022/2569</t>
  </si>
  <si>
    <t>จ้างเหมาถ่ายเอกสารเข้าเล่มเทศบัญญัติ 2569</t>
  </si>
  <si>
    <t>ร้านมุกแม็ก</t>
  </si>
  <si>
    <t>ใบสั่งจ้างเลขที่ 5005/2569</t>
  </si>
  <si>
    <t>จ้างเหมาซ่อมแซมเครื่องปรับอากาศ</t>
  </si>
  <si>
    <t>ใบสั่งจ้างเลขที่ 6013/2569</t>
  </si>
  <si>
    <t>จ้างเหมาจัดทำสวนไฟประดับโครงการวันลอยกระทง 2569</t>
  </si>
  <si>
    <t>นายสุระ บุรีกุลนันท์</t>
  </si>
  <si>
    <t>ใบสั่งจ้างเลขที่ 6014/2569</t>
  </si>
  <si>
    <t>จ้างเหมาซ่อมแซมเครื่องคอมพิวเตอร์</t>
  </si>
  <si>
    <t>ร้านภาษาคอม</t>
  </si>
  <si>
    <t>ใบสั่งจ้างเลขที่ 6015/2569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</si>
  <si>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</si>
  <si>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</si>
  <si>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</si>
  <si>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</si>
  <si>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</si>
  <si>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</si>
  <si>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</si>
  <si>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</si>
  <si>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</si>
  <si>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</si>
  <si>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</si>
  <si>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</si>
  <si>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</si>
  <si>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</si>
  <si>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</si>
  <si>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</si>
  <si>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</si>
  <si>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</si>
  <si>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</si>
  <si>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</si>
  <si>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</si>
  <si>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จ้างก่อสร้างโครงการก่อสร้าง ค.ส.ล.พร้อมระบบระบายน้ำ จากบ้านนายราชันถึงบ้านนางกนกพร ชุมชนโคกเห็ดไคล</t>
  </si>
  <si>
    <t>ประกวดราคาอิเล็กทรอนิกส์</t>
  </si>
  <si>
    <t>หจก.เอส.พี.เอสเอส คอนสตรัคชั่น</t>
  </si>
  <si>
    <t>ตามสัญญจ้างก่อสร้างที่ 1/2569</t>
  </si>
  <si>
    <t>แบบสรุปผลการดำเนินการจัดซื้อจัดจ้างในรอบเดือน พฤศจิกายน 2568</t>
  </si>
  <si>
    <t>ซื้อวัสดุก่อสร้าง 9 รายการ</t>
  </si>
  <si>
    <t>ตามใบสั่งซื้อเลขที่ 1010/2569</t>
  </si>
  <si>
    <t>ซื้อวัสดุคอมพิวเตอร์ 9 รายการ</t>
  </si>
  <si>
    <t>ตามใบสั่งซื้อเลขที่ 1011/2569</t>
  </si>
  <si>
    <t>ซื้อวัสดุสำนักงาน 7 รายการ</t>
  </si>
  <si>
    <t>บริษัท ก่อทวี จำกัด</t>
  </si>
  <si>
    <t>ตามใบสั่งซื้อเลขที่ 1012/2569</t>
  </si>
  <si>
    <t>ตามใบสั่งซื้อเลขที่ 3013/2569</t>
  </si>
  <si>
    <t>ตามใบสั่งซื้อเลขที่ 3016/2569</t>
  </si>
  <si>
    <t>ซื้อวัสดุก่อสร้าง 13 รายการ</t>
  </si>
  <si>
    <t>ตามใบสั่งซื้อเลขที่ 3017/2569</t>
  </si>
  <si>
    <t>ซื้อวัสดุก่อสร้าง</t>
  </si>
  <si>
    <t>บริษัท ฤกษ์ดีคอนกรีต จำกัด</t>
  </si>
  <si>
    <t>ตามใบสั่งซื้อเลขที่ 3018/2569</t>
  </si>
  <si>
    <t>ซื้อวัสดุไฟฟ้าและวิทยุ 28 รายการ</t>
  </si>
  <si>
    <t>ตามใบสั่งซื้อเลขที่ 3019/2569</t>
  </si>
  <si>
    <t>ซื้อวัสดุการเกษตร 2 รายการ</t>
  </si>
  <si>
    <t>ร้านกัญจน์ธานิดา พันธุ์พันไม้</t>
  </si>
  <si>
    <t>ตามใบสั่งซื้อเลขที่ 3020/2569</t>
  </si>
  <si>
    <t>ซื้อวัสดุยานพาหนะและขนส่ง 2 รายการ</t>
  </si>
  <si>
    <t>บริษัท โกลไรซอน (ประเทศไทย) จำกัด</t>
  </si>
  <si>
    <t>ตามใบสั่งซื้อเลขที่ 3021/2569</t>
  </si>
  <si>
    <t>ซื้อวัสดุก่อสร้าง 12 รายการ</t>
  </si>
  <si>
    <t>ตามใบสั่งซื้อเลขที่ 3024/2569</t>
  </si>
  <si>
    <t>ซื้อวัสดุการเกษตร</t>
  </si>
  <si>
    <t>ตามใบสั่งซื้อเลขที่ 3025/2569</t>
  </si>
  <si>
    <t>ตามใบสั่งซื้อเลขที่ 3026/2569</t>
  </si>
  <si>
    <t>ซื้อวัสดุสำนักงาน 5 รายการ</t>
  </si>
  <si>
    <t>ตามใบสั่งซื้อเลขที่ 4004/2569</t>
  </si>
  <si>
    <t>ซื้อวัสดุคอมพิวเตอร์</t>
  </si>
  <si>
    <t>ตามใบสั่งซื้อเลขที่ 5003/2569</t>
  </si>
  <si>
    <t>ซื้ออาหารเสริม(นม) ศูนย์เด็ก</t>
  </si>
  <si>
    <t>ตามสัญญาซื้อขาย 3/2569</t>
  </si>
  <si>
    <t>ซื้ออาหารเสริม(นม) โรงเรียน</t>
  </si>
  <si>
    <t>ตามสัญญาซื้อขาย 4/2569</t>
  </si>
  <si>
    <t>จ้างเหมาซ่อมแซมรถยนต์ตรวจการณ์</t>
  </si>
  <si>
    <t>ตามใบสั่งจ้างเลขที่ 1021/2569</t>
  </si>
  <si>
    <t>จ้างเหมาเช่าเครื่องถ่าย</t>
  </si>
  <si>
    <t>ตามใบสั่งจ้างเลขที่ 1026/2569</t>
  </si>
  <si>
    <t>จ้างเหมาถ่ายเอกสารและเข้าเล่มประชุมสภา</t>
  </si>
  <si>
    <t>ร้านเพ็ชรธงไชย</t>
  </si>
  <si>
    <t>ตามใบสั่งจ้างเลขที่ 1030/2569</t>
  </si>
  <si>
    <t>จ้างเหมาซ่อมแซมรถกระเช้าไฟฟ้า</t>
  </si>
  <si>
    <t>นางถนอม  รัตนนันท์</t>
  </si>
  <si>
    <t>ตามใบสั่งจ้างเลขที่ 3029/2569</t>
  </si>
  <si>
    <t>จ้างเหมาซ่อมแซมรถขุดตีนตะขาบ</t>
  </si>
  <si>
    <t>ร้านสุรกรานต์แอร์&amp;ซาวด์</t>
  </si>
  <si>
    <t>ตามใบสั่งจ้างเลขที่ 3030/2569</t>
  </si>
  <si>
    <t xml:space="preserve">จ้างครูผู้ฝึกสอน กิจกรรมการประกวด ชุดการแสดงรำวงประยุกต์ ในเทศกาลผ้าไหมปักธงชัย และของดีเมืองโคราช ประจำปี ๒๕๖๘ โครงการจัดงานเทศกาลผ้าไหมปักธงชัยและของดีเมืองโคราช ประจำปี ๒๕๖๘ </t>
  </si>
  <si>
    <t>นางสาวณัฐวรา ศิลาสูงเนิน</t>
  </si>
  <si>
    <t>ตามใบสั่งจ้างเลขที่ 6023/2569</t>
  </si>
  <si>
    <t>ตามใบสั่งจ้างเลขที่ 8002/2569</t>
  </si>
  <si>
    <t>จ้างก่อสร้างโครงการก่อสร้างระบบระบายน้ำ ถนนโคกศิลา ซอย1/1(บ้าน ผช.นันท์) ชุมชนฉัตรมงคล</t>
  </si>
  <si>
    <t>วิธีประกวดราคาอิเล็กทรอนิกส์</t>
  </si>
  <si>
    <t>หจก.ตติญชัย(2004)</t>
  </si>
  <si>
    <t>ตามสัญญจ้างก่อสร้างที่ 2/2569</t>
  </si>
  <si>
    <t>จ้างเหมาซ่อมแซมครุภัณฑ์คอมพิวเตอร์หรืออิเล็กทรอนิกส์</t>
  </si>
  <si>
    <t>แบบสรุปผลการดำเนินการจัดซื้อจัดจ้างในรอบเดือน ธันวาคม 2568</t>
  </si>
  <si>
    <t>ซื้อวัสดุจราจร</t>
  </si>
  <si>
    <t>บริษัท นาซ่าไฟร์โปรดัคส์แอนด์เซฟตี้ จำกัด</t>
  </si>
  <si>
    <t xml:space="preserve">ตามใบสั่งซื้อเลขที่ 1013/2569 </t>
  </si>
  <si>
    <t>บริษัท ปักธงชัย ออโต เซอร์วิส จำกัด</t>
  </si>
  <si>
    <t>ตามใบสั่งซื้อเลขที่ 1014/2569</t>
  </si>
  <si>
    <t>ซื้อวัสดุสำนักงาน 15 รายการ</t>
  </si>
  <si>
    <t>ตามใบสั่งซื้อเลขที่ 1015/2569</t>
  </si>
  <si>
    <t>ซื้อวัสดุก่อสร้าง 15 รายการ</t>
  </si>
  <si>
    <t>ตามใบสั่งซื้อเลขที่ 1016/2569</t>
  </si>
  <si>
    <t>ห้างหุ้นส่วนจำกัด โก้อุดมทรัพย์ค้าวัสดุ</t>
  </si>
  <si>
    <t>ตามใบสั่งซื้อเลขที่ 1017/2569</t>
  </si>
  <si>
    <t>ซื้อวัสดุงานบ้านงานครัว 9 รายการ</t>
  </si>
  <si>
    <t>ตามใบสั่งซื้อเลขที่ 3028/2569</t>
  </si>
  <si>
    <t>ซื้อวัสดุงานบ้านงานครัว</t>
  </si>
  <si>
    <t>ตามใบสั่งซื้อเลขที่ 3029/2569</t>
  </si>
  <si>
    <t>ตามใบสั่งซื้อเลขที่ 3030/2569</t>
  </si>
  <si>
    <t>ตามใบสั่งซื้อเลขที่ 3032/2569</t>
  </si>
  <si>
    <t>ซื้อครุภัณฑ์ก่อสร้าง</t>
  </si>
  <si>
    <t>ตามใบสั่งซื้อเลขที่ 3033/2569</t>
  </si>
  <si>
    <t>ตามใบสั่งซื้อเลขที่ 3034/2569</t>
  </si>
  <si>
    <t>ซื้อครุภัณฑืก่อสร้าง</t>
  </si>
  <si>
    <t>ตามใบสั่งซื้อเลขที่ 3035/2569</t>
  </si>
  <si>
    <t>ตามใบสั่งซื้อเลขที่ 3036/2569</t>
  </si>
  <si>
    <t>ตามใบสั่งซื้อเลขที่ 3037/2569</t>
  </si>
  <si>
    <t>ซื้อวัสดุคอมพิวเตอร์ 11 รายการ</t>
  </si>
  <si>
    <t>หจก.พรวิวัตพานิช</t>
  </si>
  <si>
    <t>ตามใบสั่งซื้อเลขที่ 4005/2569</t>
  </si>
  <si>
    <t>ตามใบสั่งซื้อเลขที่ 4006/2569</t>
  </si>
  <si>
    <t>ซื้ออุปกรณ์แข่งขันกีฬา โครงการแข่งขันกีฬาเยาวชนและประชาชนต้านยาเสพติด ประจำปี ๒๕๖๙</t>
  </si>
  <si>
    <t>นายอโนชา  พูนผล</t>
  </si>
  <si>
    <t>ตามใบสั่งซื้อเลขที่ 6008/2569</t>
  </si>
  <si>
    <t>ซื้ออาหารเสริม(นม) สำหรับเด็กนักเรียนศูนย์พัฒนาเด็กเล็กเทศบาลเมืองเมืองปัก ภาคเรียนที่ ๒ ประจำปีการศึกษา ๒๕๖๘ (วันที่ ๕ มกราคม ๒๕๖๙ -วันที่ ๓๑ มีนาคม ๒๕๖๙)</t>
  </si>
  <si>
    <t>ตามสัญญาซื้อขายเลขที่ 5/2569</t>
  </si>
  <si>
    <t>จ้างเหมาซ่อมแซมครุภัณฑ์ยานพาหนะและขนส่ง รถยนต์กระเช้าดับเพลิง</t>
  </si>
  <si>
    <t>ตามใบสั่งจ้างเลขที่ 1036/2569</t>
  </si>
  <si>
    <t>จ้างเหมาซ่อมแซมรถยนต์ส่วนกลาง ๔ ประตูหมายเลขทะเบียน กว ๘๕๕๖ นครราชสีมา</t>
  </si>
  <si>
    <t>ตามใบสั่งจ้างเลขที่ 1038/2569</t>
  </si>
  <si>
    <t>ตามใบสั่งจ้างเลขที่ 1039/2569</t>
  </si>
  <si>
    <t>จ้างเหมาทำป้ายไวนิล โครงการป้องกันและลดอุบัติเหตุทางถนนช่วงเทศกาลปีใหม่ ประจำปี พ.ศ. ๒๕๖๙</t>
  </si>
  <si>
    <t>ร้านสุขสรรการพิมพ์</t>
  </si>
  <si>
    <t>ตามใบสั่งจ้างเลขที่ 1040/2569</t>
  </si>
  <si>
    <t>จ้างเหมาบุคคลภายนอก ดำเนินการปรับปรุงพื้นที่ด้านหน้าอาคารสำนักงานเทศบาลเมืองเมืองปัก</t>
  </si>
  <si>
    <t>นายฉัตรชัย สิงหกลางพล</t>
  </si>
  <si>
    <t>ตามใบสั่งจ้างเลขที่ 1043/2569</t>
  </si>
  <si>
    <t>จ้างเหมาซ่อมแซมครุภัณฑ์ยานพาหนะและขนส่ง รถตักหน้า-ขุดหลัง หมายเลขทะเบียน ตฆ ๒๗๑๓ นครราชสีมา หมายเลขครุภัณฑ์ ๐๑๘-๔๖-๐๐๐๑</t>
  </si>
  <si>
    <t>ตามใบสั่งจ้างเลขที่ 3031/2569</t>
  </si>
  <si>
    <t>จ้างเหมาซ่อมแซมครุภัณฑ์ยานพาหนะและขนส่ง รถบรรทุก ๖ ล้อ หมายเลขทะเบียน ๘๔-๔๐๕๓ นครราชสีมา</t>
  </si>
  <si>
    <t>ตี๋ เจริญยนต์</t>
  </si>
  <si>
    <t>ตามใบสั่งจ้างเลขที่ 3033/2569</t>
  </si>
  <si>
    <t>จ้างเหมาบุคคลภายนอกดำเนินการรื้อถอนและปักเสาไฟฟ้าแรงต่ำพร้อมพาดสาย ภายในศูนย์การจัดการขยะมูลฝอยรวมเทศบาลเมืองเมืองปัก</t>
  </si>
  <si>
    <t>นายณัฐพล พังพรพรมราช</t>
  </si>
  <si>
    <t>ตามใบสั่งจ้างเลขที่ 3035/2569</t>
  </si>
  <si>
    <t>แบบสรุปผลการดำเนินการจัดซื้อจัดจ้างในรอบเดือน มกราคม 2569</t>
  </si>
  <si>
    <t>ซื้อวัสดุก่อสร้าง 10 รายการ</t>
  </si>
  <si>
    <t>ตามใบสั่งซื้อเลขที่ 1019/2569</t>
  </si>
  <si>
    <t>ตามใบสั่งซื้อเลขที่ 1020/2569</t>
  </si>
  <si>
    <t>ซื้อวัสดุงานบ้านงานครัว 23 รายการ</t>
  </si>
  <si>
    <t>บริษัท ก่อทวี</t>
  </si>
  <si>
    <t>ตามใบสั่งซื้อเลขที่ 1021/2569</t>
  </si>
  <si>
    <t>หจก.โก้อุดมทรัพย์ค้าวัสดุ</t>
  </si>
  <si>
    <t>ตามใบสั่งซื้อเลขที่ 1022/2569</t>
  </si>
  <si>
    <t>ตามใบสั่งซื้อเลขที่ 1023/2569</t>
  </si>
  <si>
    <t>บริษัท โตโยต้าเขาใหญ่ จำกัด</t>
  </si>
  <si>
    <t>ตามใบสั่งซื้อเลขที่ 1024/2569</t>
  </si>
  <si>
    <t>ตามใบสั่งซื้อเลขที่ 1025/2569</t>
  </si>
  <si>
    <t>ห้างหุ้นส่วนจำกัดพรวิวัตพานิช</t>
  </si>
  <si>
    <t>ตามใบสั่งซื้อเลขที่ 2007/2569</t>
  </si>
  <si>
    <t>บริษัท ฤกษ์ดี คอนกรีต จำกัด</t>
  </si>
  <si>
    <t>ตามใบสั่งซื้อเลขที่ 3038/2569</t>
  </si>
  <si>
    <t>ซื้อวัสดุเชื้อเพลิงและหล่อลื่น</t>
  </si>
  <si>
    <t>ตามใบสั่งซื้อเลขที่ 3039/2569</t>
  </si>
  <si>
    <t>ตามใบสั่งซื้อเลขที่ 3040/2569</t>
  </si>
  <si>
    <t>ตามใบสั่งซื้อเลขที่ 3041/2569</t>
  </si>
  <si>
    <t>ตามใบสั่งซื้อเลขที่ 3043/2569</t>
  </si>
  <si>
    <t>ตามใบสั่งซื้อเลขที่ 3046/2569</t>
  </si>
  <si>
    <t>ซื้อวัสดุเครื่องแต่งกาย</t>
  </si>
  <si>
    <t>ตามใบสั่งซื้อเลขที่ 4008/2569</t>
  </si>
  <si>
    <t>ตามใบสั่งซื้อเลขที่ 4009/2569</t>
  </si>
  <si>
    <t>ซื้อของรางวัลในซุ้มกิจกรรม และกิจกรรมหน้าเวที โครงการงานวันเด็กแห่งชาติ ประจำปี ๒๕๖๙</t>
  </si>
  <si>
    <t>ร้านอีสานช้างทอง</t>
  </si>
  <si>
    <t>ตามใบสั่งซื้อเลขที่ 6010/2569</t>
  </si>
  <si>
    <t xml:space="preserve">ซื้อซุ้มประดับตกแต่งสถานที่ ซุ้มโค้งเป่าลม สำหรับโครการงานวันเด็กแห่งชาติ ประจำปี 2569 </t>
  </si>
  <si>
    <t>บริษัท ไลท์ฟาร์ม(ประเทศไทย) จำกัด</t>
  </si>
  <si>
    <t>ตามใบสั่งซื้อเลขที่ 6011/2569</t>
  </si>
  <si>
    <t>ซื้อครุภัณฑ์สำนักงาน</t>
  </si>
  <si>
    <t>ห้างหุ้นส่วนจำกัด เอกลักษณ์ลิฟวิ่งโฮม</t>
  </si>
  <si>
    <t>ตามใบสั่งซื้อเลขที่ 6012/2569</t>
  </si>
  <si>
    <t>ซื้อครุภัณฑ์ไฟฟ้าและวิทยุ</t>
  </si>
  <si>
    <t>ตามใบสั่งซื้อเลขที่ 6013/2569</t>
  </si>
  <si>
    <t>ตามใบสั่งซื้อเลขที่ 6014/2569</t>
  </si>
  <si>
    <t>ตามใบสั่งซื้อเลขที่ 6015/2569</t>
  </si>
  <si>
    <t>ตามใบสั่งซื้อเลขที่ 7001/2569</t>
  </si>
  <si>
    <t>ตามใบสั่งจ้างเลขที่ 1045/2569</t>
  </si>
  <si>
    <t>จ้างเหมาทำป้ายเทศบาล</t>
  </si>
  <si>
    <t>ตามใบสั่งจ้างเลขที่ 1047/2569</t>
  </si>
  <si>
    <t>จ้างเหมาซ่อมแซมรถบรรทุกน้ำเบอร์ 2</t>
  </si>
  <si>
    <t>ตามใบสั่งซื้อเลขที่ 1050/2569</t>
  </si>
  <si>
    <t>จ้างเหมาเช่าเต็นท์ เก้าอี้ งานวันเด็ก</t>
  </si>
  <si>
    <t>ร้านตุ้มเต็นท์เช่า</t>
  </si>
  <si>
    <t>ตามใบสั่งจ้างเลขที่ 6026/2569</t>
  </si>
  <si>
    <t>จ้างเหมาเครื่องเล่นเสริมพัฒนาการเด็ก</t>
  </si>
  <si>
    <t>นางสาวณัฐชนิกร จีนจะโปะ</t>
  </si>
  <si>
    <t>ตามใบสั่งจ้างเลขที่ 6027/2569</t>
  </si>
  <si>
    <t>จ้างเหมาตกแต่งและจัดสถานที่งานวันเด็ก</t>
  </si>
  <si>
    <t>นายจักรพันธ์ ศรีประเสริฐ</t>
  </si>
  <si>
    <t>ตามใบสั่งจ้างเลขที่ 6028/2569</t>
  </si>
  <si>
    <t>จ้างเหมาทำป้ายไวนิล</t>
  </si>
  <si>
    <t>ร้านฟร้องค์กราฟิกส์</t>
  </si>
  <si>
    <t>ตามใบสั่งจ้างเลขที่ 6029/2569</t>
  </si>
  <si>
    <t>จ้างเหมารถโดยสารปรับอากาศ ขนาดไม่น้อยกว่า ๕๐ ที่นั่ง จำนวน ๒ คัน</t>
  </si>
  <si>
    <t>บริษัท นครชัยทัวร์ จำกัด</t>
  </si>
  <si>
    <t xml:space="preserve">ตามใบสั่งจ้างเลขที่ 7003/2569 </t>
  </si>
  <si>
    <t>จ้างเหมาทำประตูทางเข้า-ออก อาคารสำนักงานเทศบาลเมืองเมืองปัก</t>
  </si>
  <si>
    <t>นายอนุชาติ  วีรชัยสุนทร</t>
  </si>
  <si>
    <t>ตามสัญญาจ้างทำของที่ 3/2569</t>
  </si>
  <si>
    <t>แบบสรุปผลการดำเนินการจัดซื้อจัดจ้างในรอบเดือน กุมภาพันธ์ 2569</t>
  </si>
  <si>
    <t>ตามใบสั่งซื้อเลขที่ 1029/2569</t>
  </si>
  <si>
    <t>ตามใบสั่งซื้อเลขที่ 1030/2569</t>
  </si>
  <si>
    <t>ซื้อวัสดุก่อสร้าง 7 รายการ</t>
  </si>
  <si>
    <t>ตามใบสั่งซื้อเลขที่ 3048/2569</t>
  </si>
  <si>
    <t>ซื้อวัสดุไฟฟ้าและวิทยุ</t>
  </si>
  <si>
    <t>ตามใบสั่งซื้อเลขที่ 3049/2569</t>
  </si>
  <si>
    <t>ตามใบสั่งซื้อเลขที่ 3051/2569</t>
  </si>
  <si>
    <t>ตามใบสั่งซื้อเลขที่ 3052/2569</t>
  </si>
  <si>
    <t>ตามใบสั่งซื้อเลขที่ 3054/2569</t>
  </si>
  <si>
    <t>ตามใบสั่งซื้อเลขที่ 4012/2569</t>
  </si>
  <si>
    <t>ตามใบสั่งซื้อเลขที่ 5004/2569</t>
  </si>
  <si>
    <t>ตามใบสั่งซื้อเลขที่ 7002/2569</t>
  </si>
  <si>
    <t>ตามใบสั่งซื้อเลขที่ 7004/2569</t>
  </si>
  <si>
    <t>จ้างเหมาซ่อมแซมรถบรรทุกน้ำเบอร์ 4</t>
  </si>
  <si>
    <t>ตามใบสั่งจ้างเลขที่ 1051/2569</t>
  </si>
  <si>
    <t>ตามใบสั่งจ้างเลขที่ 1052/2569</t>
  </si>
  <si>
    <t>ตามใบสั่งจ้างเลขที่ 1054/2569</t>
  </si>
  <si>
    <t>จ้างเหมาซ่อมแซมรถตรวจการณ์ หมายเลขทะเบียน งษ 9120</t>
  </si>
  <si>
    <t>บริษัท เอกสหกรุ๊ป ออโตโมบิล จำกัด</t>
  </si>
  <si>
    <t>ตามใบสั่งจ้างเลขที่ 1055/2569</t>
  </si>
  <si>
    <t>จ้างเหมาซ่อมแซมรถยนต์ส่วนกลาง ทะเบียน งฉ 9326</t>
  </si>
  <si>
    <t>ตามใบสั่งจ้างเลขที่ 1057/2569</t>
  </si>
  <si>
    <t>จ้างเหมาซ่อมแซมรถยนต์ส่วนกลาง ทะเบียน งล 6749</t>
  </si>
  <si>
    <t>ตามใบสั่งจ้างเลขที่ 3054/2569</t>
  </si>
  <si>
    <t>จ้างเหมาซ่อมแซมรถบรรทุกเครน</t>
  </si>
  <si>
    <t>ห้างหุ้นส่วนจำกัด รถขุด 2002</t>
  </si>
  <si>
    <t>ตามใบสั่งจ้างเลขที่ 3056/2569</t>
  </si>
  <si>
    <t>จ้างเหมาซ่อมแซมรถพยาบาล ทะเบียน กย 1550</t>
  </si>
  <si>
    <t>ตามใบสั่งจ้างเลขที่ 4050/2569</t>
  </si>
  <si>
    <t>จ้างเหมาซ่อมแซมรถบรรทุกขยะ หมายเลข 85-1422</t>
  </si>
  <si>
    <t>ตามใบสั่งจ้างเลขที่ 4052/2569</t>
  </si>
  <si>
    <t>จ้างเหมาปรับปรุงศูนย์ใกล้บ้านใกล้ใจ(ป้าย)</t>
  </si>
  <si>
    <t>ร้านป้ายอันลิมิตี้ ดีไซน์</t>
  </si>
  <si>
    <t>ตามใบสั่งจ้างเลขที่ 4056/2569</t>
  </si>
  <si>
    <t xml:space="preserve">จ้างเหมาเครื่องเสียง โครงการแข่งขันกีฬาเยาวชนและประชาชนต้านยาเสพติด ประจำปี ๒๕๖๙ </t>
  </si>
  <si>
    <t>นายกมลเทพ กันทะวงศ์</t>
  </si>
  <si>
    <t>ตามใบสั่งจ้างเลขที่ 6031/2569</t>
  </si>
  <si>
    <t>ตามใบสั่งจ้างเลขที่ 8003/2569</t>
  </si>
  <si>
    <t>จ้างเหมาซ่อมแซมครุภัณฑ์ยานพาหนะและขนส่ง รถดูดโคลน ทะเบียน 87-7491</t>
  </si>
  <si>
    <t>หจก.รถขุด 2002</t>
  </si>
  <si>
    <t>ตามสัญญาจ้างทำของที่ 4/2569</t>
  </si>
  <si>
    <t>โครงการจ้างก่อสร้างถนน ค.ส.ล.ซอยข้างบ้านนางปุ่น ฉัตรเมืองปัก ชุมชนวังดู่</t>
  </si>
  <si>
    <t>หจก.ตง ตง 2020</t>
  </si>
  <si>
    <t>ตามสัญญาจ้างก่อสร้างที่ 6/2569</t>
  </si>
  <si>
    <t>โครงการจ้างก่อสร้างปรับปรุงถนน ค.ส.ล.สายเทพธงชัย ซอย 14 ชุมชนเมืองปัก 1</t>
  </si>
  <si>
    <t>ตามสัญญาจ้างก่อสร้างที่ 7/2569</t>
  </si>
  <si>
    <t xml:space="preserve">โครงการจ้างก่อสร้างระบบระบายน้ำ ถนนโคกศิลา ซอยเสาสูง ชุมชนฉัตรมงคล </t>
  </si>
  <si>
    <t>ด้วยวิธีประกวดราคาอิเล็กทรอนิกส์ (e-bidding)</t>
  </si>
  <si>
    <t>ตามสัญญจ้างก่อสร้างที่ 8/2569</t>
  </si>
  <si>
    <t>แบบสรุปผลการดำเนินการจัดซื้อจัดจ้างในรอบเดือน มีนาคม 2569</t>
  </si>
  <si>
    <t>ตามใบสั่งซื้อเลขที่ 1033/2569</t>
  </si>
  <si>
    <t>ซื้อวัสดุสำนักงานวันท้องถิ่นไทย</t>
  </si>
  <si>
    <t>ตามใบสั่งซื้อเลขที่ 1034/2569</t>
  </si>
  <si>
    <t>ซื้อวัสดุก่อสร้างวันท้องถิ่นไทย</t>
  </si>
  <si>
    <t>ตามใบสั่งซื้อเลขที่ 11035/2569</t>
  </si>
  <si>
    <t>ตามใบสั่งซื้อเลขที่ 1036/2569</t>
  </si>
  <si>
    <t>ตามใบสั่งซื้อเลขที่ 1037/2569</t>
  </si>
  <si>
    <t>ตามใบสั่งซื้อเลขที่ 1038/2569</t>
  </si>
  <si>
    <t>ซื้อวัสดุสำนักงาน 16 รายการ</t>
  </si>
  <si>
    <t>ตามใบสั่งซื้อเลขที่ 2009/2569</t>
  </si>
  <si>
    <t>ตามใบสั่งซื้อเลขที่ 3056/2569</t>
  </si>
  <si>
    <t>โหน่งพัฒนาการเกษตร สาขาปักธงชัย</t>
  </si>
  <si>
    <t>ตามใบสั่งซื้อเลขที่ 3057/2569</t>
  </si>
  <si>
    <t>ซื้อวัสดุงานบ้านงานครัว 4 รายการ</t>
  </si>
  <si>
    <t>ตามใบสั่งซื้อเลขที่ 3058/2569</t>
  </si>
  <si>
    <t>ตามใบสั่งซื้อเลขที่ 3059/2569</t>
  </si>
  <si>
    <t>ซื้อวัสดุก่อสร้าง 14 รายการ</t>
  </si>
  <si>
    <t>ตามใบสั่งซื้อเลขที่ 4014/2569</t>
  </si>
  <si>
    <t>02/032569</t>
  </si>
  <si>
    <t>ซื้อวัสดุวิทยาศาสตร์หรือการแพทย์</t>
  </si>
  <si>
    <t>ร้านกอบกาญจน์เภสัช</t>
  </si>
  <si>
    <t>ตามใบสั่งซื้อเลขที่ 4015/2569</t>
  </si>
  <si>
    <t>ตามใบสั่งซื้อเลขที่ 4017/2569</t>
  </si>
  <si>
    <t>ซื้อวัคซีนป้องกันโรคพิษสุนัขบ้าและอุปกรณ์</t>
  </si>
  <si>
    <t>ห้างหุ้นส่วนจำกัด วัฒนะเวท แอนิมอล</t>
  </si>
  <si>
    <t>ตามใบสั่งซื้อเลขที่ 4018/2569</t>
  </si>
  <si>
    <t>บริษัท เอส.แอล.โอ เอ แอนด์ เทเลคอม จำกัด</t>
  </si>
  <si>
    <t>ตามใบสั่งซื้อเลขที่ 5005/2569</t>
  </si>
  <si>
    <t>ตามใบสั่งซื้อเลขที่ 6018/2569</t>
  </si>
  <si>
    <t>ซื้อวัสดุอุปกรณ์ โครงการเทศบาลเคลื่อนที่ ประจำปีงบประมาณ ๒๕๖๙</t>
  </si>
  <si>
    <t>ตามใบสั่งซื้อเลขที่ 7005/2569</t>
  </si>
  <si>
    <t>ตามใบสั่งจ้างเลขที่ 1061/2569</t>
  </si>
  <si>
    <t>จ้างเหมาประดับตกแต่งสถานที่งานวันท้องถิ่นไทย</t>
  </si>
  <si>
    <t>ร้านบ้านดอกไม้</t>
  </si>
  <si>
    <t>ตามใบสั่งจ้างเลขที่ 1063/2569</t>
  </si>
  <si>
    <t>จ้างเหมาซ่อมแซมรถบรรทุกเบอร์ 3</t>
  </si>
  <si>
    <t>ตามใบสั่งจ้างเลขที่ 1065/2569</t>
  </si>
  <si>
    <t>ตามใบสั่งซื้อเลขที่ 1067/2569</t>
  </si>
  <si>
    <t>บริษัท อู่ทรัพย์การช่าง จำกัด</t>
  </si>
  <si>
    <t>ตามใบสั่งจ้างเลขที่ 1068/2569</t>
  </si>
  <si>
    <t>จ้างเหมาตัดข้อความติ๊กเกอร์ชุมชน</t>
  </si>
  <si>
    <t>ตามใบสั่งจ้างเลขที่ 3057/2569</t>
  </si>
  <si>
    <t>จ้างเหมาซ่อมแซมรถตักหน้า-ขุดหลัง</t>
  </si>
  <si>
    <t>ตามใบสั่งจ้างเลขที่ 3059/2569</t>
  </si>
  <si>
    <t>จ้างเหมาปรับปรุงศูนย์ใกล้บ้านใกล้ใจ(ระบบไฟฟ้า)</t>
  </si>
  <si>
    <t>ตามใบสั่งจ้างเลขที่ 4057/2569</t>
  </si>
  <si>
    <t>จ้างเหมาบริการสำรวจและขึ้นทะเบียนสุนัขและแมวในเขตพื้นที่เทศบาลเมืองเมืองปัก</t>
  </si>
  <si>
    <t>นายทวีศักดิ์  สามสูงเนิน</t>
  </si>
  <si>
    <t>ตามใบสั่งจ้างเลขที่ 4058/2569</t>
  </si>
  <si>
    <t>ตามใบสั่งจ้างเลขที่ 4060/2569</t>
  </si>
  <si>
    <t>จ้างเหมาซ่อมแซมรถบรรทุกขยะ 90-4252</t>
  </si>
  <si>
    <t>ตามใบสั่งจ้างเลขที่ 4061/2569</t>
  </si>
  <si>
    <t>จ้างเหมาบริษัทเอกชนรักษาความปลอดภัยบริเวณอาคารตลาดสดเทศบาลเมืองเมืองปัก</t>
  </si>
  <si>
    <t>บริษัท รักษาความปลอดภัย เจ อาร์ วี จำกัด</t>
  </si>
  <si>
    <t>ตามใบสั่งจ้างเลขที่ 4065/2569</t>
  </si>
  <si>
    <t xml:space="preserve">จ้างเหมาซ่อมแซมระบบสายไฟเบอร์และไฟเบอร์ออฟติก จอประชาสัมพันธ์ LED </t>
  </si>
  <si>
    <t>ตามใบสั่งจ้างเลขที่ 5010/2569</t>
  </si>
  <si>
    <t>จ้างเหมาประดับตกแต่งโครงรถขบวนแห่ โครงการจัดงานบวงสรวงอนุสาวรีย์ท่านท้าวสุรนารี(องค์จำลอง) ประจำปี ๒๕๖๙</t>
  </si>
  <si>
    <t>นางสาวทัศน์วรรณ จันทนาสระน้อย</t>
  </si>
  <si>
    <t>ตามใบสั่งจ้างเลขที่ 6033/2569</t>
  </si>
  <si>
    <t>จ้างเหมาเช่าเต็นท์ โต๊ะ เก้าอี้ โครงการจัดงานบวงสรวงอนุสาวรีย์ท่านท้าวสุรนารี(องค์จำลอง) ประจำปี ๒๕๖๙</t>
  </si>
  <si>
    <t>ร้านตุ้มเต็น์เช่า</t>
  </si>
  <si>
    <t>ตามใบสั่งจ้างเลขที่ 6034/2569</t>
  </si>
  <si>
    <t>จ้างเหมาจัดหาช่างตัดผมชาย-หญิง โครงการเทศบาลเคลื่อนที่ ประจำปีงบประมาณ ๒๕๖๙</t>
  </si>
  <si>
    <t>นายอภิรักษ์ ย่านกลาง</t>
  </si>
  <si>
    <t>ตามใบสั่งจ้างเลขที่ 7007/2569</t>
  </si>
  <si>
    <t>ซื้ออาหารเสริม(นม)ศูนย์พัฒนาเด็กเล็กเทศบาลเมืองเมืองปัก</t>
  </si>
  <si>
    <t>ตามสัญญาซื้อขายที่ 6/2569</t>
  </si>
  <si>
    <t>ตามสัญญาซื้อขายที่ 7/2569</t>
  </si>
  <si>
    <t>โครงการจ้างก่อสร้างถนน ค.ส.ล.สายสุขสันต์เชื่อมสายบ่อทอง ชุมชนวังดู่</t>
  </si>
  <si>
    <t>หจก.ซีเอสเอส 2020</t>
  </si>
  <si>
    <t>ตามสัญญาจ้างก่อสร้างที่ 9/2569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</si>
</sst>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2"/>
      <name val="TH SarabunPSK"/>
      <family val="2"/>
      <charset val="222"/>
    </font>
    <font>
      <b/>
      <sz val="12"/>
      <name val="TH SarabunPSK"/>
      <family val="2"/>
    </font>
    <font>
      <b/>
      <sz val="11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  <charset val="222"/>
    </font>
    <font>
      <sz val="12"/>
      <name val="TH SarabunPSK"/>
      <family val="2"/>
    </font>
    <font>
      <sz val="12"/>
      <color rgb="FF000000"/>
      <name val="TH SarabunIT๙"/>
      <family val="2"/>
    </font>
    <font>
      <b/>
      <sz val="17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  <font>
      <sz val="8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2"/>
      <color rgb="FFFF0000"/>
      <name val="TH SarabunPSK"/>
      <family val="2"/>
    </font>
    <font>
      <sz val="12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3" fontId="2" fillId="0" borderId="0" xfId="1" applyFont="1" applyAlignment="1">
      <alignment vertical="center"/>
    </xf>
    <xf numFmtId="43" fontId="2" fillId="0" borderId="0" xfId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43" fontId="3" fillId="0" borderId="4" xfId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3" fontId="5" fillId="0" borderId="5" xfId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" fontId="7" fillId="0" borderId="2" xfId="0" applyNumberFormat="1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4" fontId="7" fillId="0" borderId="4" xfId="0" applyNumberFormat="1" applyFont="1" applyBorder="1" applyAlignment="1">
      <alignment horizontal="right"/>
    </xf>
    <xf numFmtId="4" fontId="7" fillId="0" borderId="4" xfId="0" applyNumberFormat="1" applyFont="1" applyBorder="1" applyAlignment="1">
      <alignment horizontal="right" vertical="top"/>
    </xf>
    <xf numFmtId="0" fontId="7" fillId="0" borderId="4" xfId="0" applyFont="1" applyBorder="1" applyAlignment="1">
      <alignment horizontal="center" vertical="top"/>
    </xf>
    <xf numFmtId="14" fontId="7" fillId="0" borderId="4" xfId="0" applyNumberFormat="1" applyFont="1" applyBorder="1" applyAlignment="1">
      <alignment horizontal="center"/>
    </xf>
    <xf numFmtId="43" fontId="7" fillId="0" borderId="4" xfId="1" applyFont="1" applyBorder="1" applyAlignment="1">
      <alignment horizontal="center" vertical="top"/>
    </xf>
    <xf numFmtId="43" fontId="7" fillId="0" borderId="2" xfId="1" applyFont="1" applyBorder="1" applyAlignment="1">
      <alignment horizontal="left" vertical="top"/>
    </xf>
    <xf numFmtId="4" fontId="7" fillId="0" borderId="3" xfId="0" applyNumberFormat="1" applyFont="1" applyBorder="1" applyAlignment="1">
      <alignment horizontal="right" vertical="top"/>
    </xf>
    <xf numFmtId="14" fontId="7" fillId="0" borderId="3" xfId="0" applyNumberFormat="1" applyFont="1" applyBorder="1" applyAlignment="1">
      <alignment horizontal="center"/>
    </xf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4" fontId="7" fillId="0" borderId="3" xfId="0" applyNumberFormat="1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3" fontId="3" fillId="0" borderId="5" xfId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43" fontId="17" fillId="0" borderId="0" xfId="0" applyNumberFormat="1" applyFont="1"/>
    <xf numFmtId="43" fontId="13" fillId="0" borderId="0" xfId="0" applyNumberFormat="1" applyFont="1"/>
    <xf numFmtId="0" fontId="14" fillId="0" borderId="6" xfId="0" applyFont="1" applyBorder="1"/>
    <xf numFmtId="0" fontId="16" fillId="0" borderId="0" xfId="0" applyFont="1"/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8" fillId="0" borderId="6" xfId="0" applyFont="1" applyBorder="1"/>
    <xf numFmtId="0" fontId="8" fillId="0" borderId="2" xfId="0" applyFont="1" applyBorder="1"/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43" fontId="7" fillId="0" borderId="2" xfId="1" applyFont="1" applyBorder="1" applyAlignment="1">
      <alignment horizontal="center" vertical="center"/>
    </xf>
    <xf numFmtId="43" fontId="7" fillId="0" borderId="4" xfId="1" applyFont="1" applyBorder="1" applyAlignment="1">
      <alignment horizontal="center" vertical="center"/>
    </xf>
    <xf numFmtId="43" fontId="6" fillId="0" borderId="2" xfId="1" applyFont="1" applyBorder="1" applyAlignment="1">
      <alignment horizontal="center" vertical="center"/>
    </xf>
    <xf numFmtId="43" fontId="6" fillId="0" borderId="4" xfId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43" fontId="7" fillId="0" borderId="3" xfId="1" applyFont="1" applyBorder="1" applyAlignment="1">
      <alignment horizontal="center" vertical="center"/>
    </xf>
    <xf numFmtId="43" fontId="6" fillId="0" borderId="3" xfId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7AC6F-0C0A-4ACF-9EEF-4E7FCB32043F}">
  <sheetPr>
    <tabColor rgb="FFFF0000"/>
  </sheetPr>
  <dimension ref="A1:I71"/>
  <sheetViews>
    <sheetView tabSelected="1" zoomScale="75" zoomScaleNormal="75" workbookViewId="0">
      <selection activeCell="A2" sqref="A2:I2"/>
    </sheetView>
  </sheetViews>
  <sheetFormatPr defaultRowHeight="18.75"/>
  <cols>
    <col min="1" max="1" width="6.5703125" style="49" customWidth="1"/>
    <col min="2" max="2" width="37.7109375" style="49" customWidth="1"/>
    <col min="3" max="4" width="11.5703125" style="49" customWidth="1"/>
    <col min="5" max="5" width="18.140625" style="49" customWidth="1"/>
    <col min="6" max="6" width="27" style="49" customWidth="1"/>
    <col min="7" max="7" width="27.7109375" style="49" customWidth="1"/>
    <col min="8" max="8" width="29.85546875" style="49" customWidth="1"/>
    <col min="9" max="9" width="32" style="49" customWidth="1"/>
    <col min="10" max="16384" width="9.140625" style="49"/>
  </cols>
  <sheetData>
    <row r="1" spans="1:9">
      <c r="A1" s="40"/>
      <c r="B1" s="41"/>
      <c r="C1" s="42"/>
      <c r="D1" s="43"/>
      <c r="E1" s="40"/>
      <c r="F1" s="44"/>
      <c r="G1" s="45"/>
      <c r="H1" s="46"/>
      <c r="I1" s="47" t="s">
        <v>0</v>
      </c>
    </row>
    <row r="2" spans="1:9">
      <c r="A2" s="83" t="s">
        <v>30</v>
      </c>
      <c r="B2" s="83"/>
      <c r="C2" s="83"/>
      <c r="D2" s="83"/>
      <c r="E2" s="83"/>
      <c r="F2" s="83"/>
      <c r="G2" s="83"/>
      <c r="H2" s="83"/>
      <c r="I2" s="83"/>
    </row>
    <row r="3" spans="1:9">
      <c r="A3" s="83" t="s">
        <v>1</v>
      </c>
      <c r="B3" s="83"/>
      <c r="C3" s="83"/>
      <c r="D3" s="83"/>
      <c r="E3" s="83"/>
      <c r="F3" s="83"/>
      <c r="G3" s="83"/>
      <c r="H3" s="83"/>
      <c r="I3" s="83"/>
    </row>
    <row r="4" spans="1:9">
      <c r="A4" s="9" t="s">
        <v>2</v>
      </c>
      <c r="B4" s="9" t="s">
        <v>3</v>
      </c>
      <c r="C4" s="10" t="s">
        <v>4</v>
      </c>
      <c r="D4" s="10" t="s">
        <v>5</v>
      </c>
      <c r="E4" s="9" t="s">
        <v>6</v>
      </c>
      <c r="F4" s="12" t="s">
        <v>7</v>
      </c>
      <c r="G4" s="12" t="s">
        <v>8</v>
      </c>
      <c r="H4" s="9" t="s">
        <v>9</v>
      </c>
      <c r="I4" s="50" t="s">
        <v>10</v>
      </c>
    </row>
    <row r="5" spans="1:9">
      <c r="A5" s="14"/>
      <c r="B5" s="14"/>
      <c r="C5" s="15" t="s">
        <v>11</v>
      </c>
      <c r="D5" s="15" t="s">
        <v>12</v>
      </c>
      <c r="E5" s="14"/>
      <c r="F5" s="16" t="s">
        <v>13</v>
      </c>
      <c r="G5" s="16" t="s">
        <v>14</v>
      </c>
      <c r="H5" s="14" t="s">
        <v>15</v>
      </c>
      <c r="I5" s="51" t="s">
        <v>16</v>
      </c>
    </row>
    <row r="6" spans="1:9">
      <c r="A6" s="52" t="s">
        <v>17</v>
      </c>
      <c r="B6" s="52" t="s">
        <v>18</v>
      </c>
      <c r="C6" s="53" t="s">
        <v>19</v>
      </c>
      <c r="D6" s="53" t="s">
        <v>20</v>
      </c>
      <c r="E6" s="54" t="s">
        <v>21</v>
      </c>
      <c r="F6" s="54" t="s">
        <v>22</v>
      </c>
      <c r="G6" s="54" t="s">
        <v>23</v>
      </c>
      <c r="H6" s="54" t="s">
        <v>24</v>
      </c>
      <c r="I6" s="52" t="s">
        <v>25</v>
      </c>
    </row>
    <row r="7" spans="1:9">
      <c r="A7" s="84" t="s">
        <v>26</v>
      </c>
      <c r="B7" s="86" t="s">
        <v>31</v>
      </c>
      <c r="C7" s="69">
        <v>23000</v>
      </c>
      <c r="D7" s="69">
        <v>23000</v>
      </c>
      <c r="E7" s="84" t="s">
        <v>27</v>
      </c>
      <c r="F7" s="21" t="s">
        <v>32</v>
      </c>
      <c r="G7" s="22" t="s">
        <v>32</v>
      </c>
      <c r="H7" s="23" t="s">
        <v>28</v>
      </c>
      <c r="I7" s="24" t="s">
        <v>33</v>
      </c>
    </row>
    <row r="8" spans="1:9">
      <c r="A8" s="85"/>
      <c r="B8" s="87"/>
      <c r="C8" s="70"/>
      <c r="D8" s="70"/>
      <c r="E8" s="85"/>
      <c r="F8" s="25">
        <v>23000</v>
      </c>
      <c r="G8" s="26">
        <v>23000</v>
      </c>
      <c r="H8" s="27" t="s">
        <v>29</v>
      </c>
      <c r="I8" s="28">
        <v>244265</v>
      </c>
    </row>
    <row r="9" spans="1:9">
      <c r="A9" s="65">
        <v>2</v>
      </c>
      <c r="B9" s="77" t="s">
        <v>31</v>
      </c>
      <c r="C9" s="69">
        <v>48000</v>
      </c>
      <c r="D9" s="69">
        <v>48000</v>
      </c>
      <c r="E9" s="84" t="s">
        <v>27</v>
      </c>
      <c r="F9" s="22" t="s">
        <v>32</v>
      </c>
      <c r="G9" s="22" t="s">
        <v>32</v>
      </c>
      <c r="H9" s="23" t="s">
        <v>28</v>
      </c>
      <c r="I9" s="24" t="s">
        <v>35</v>
      </c>
    </row>
    <row r="10" spans="1:9">
      <c r="A10" s="66"/>
      <c r="B10" s="78"/>
      <c r="C10" s="70"/>
      <c r="D10" s="70"/>
      <c r="E10" s="85"/>
      <c r="F10" s="29">
        <v>48000</v>
      </c>
      <c r="G10" s="29">
        <v>47900</v>
      </c>
      <c r="H10" s="27" t="s">
        <v>29</v>
      </c>
      <c r="I10" s="28">
        <v>244271</v>
      </c>
    </row>
    <row r="11" spans="1:9">
      <c r="A11" s="65">
        <v>3</v>
      </c>
      <c r="B11" s="77" t="s">
        <v>31</v>
      </c>
      <c r="C11" s="69">
        <v>11000</v>
      </c>
      <c r="D11" s="69">
        <v>11000</v>
      </c>
      <c r="E11" s="84" t="s">
        <v>27</v>
      </c>
      <c r="F11" s="30" t="s">
        <v>32</v>
      </c>
      <c r="G11" s="30" t="s">
        <v>32</v>
      </c>
      <c r="H11" s="23" t="s">
        <v>28</v>
      </c>
      <c r="I11" s="24" t="s">
        <v>34</v>
      </c>
    </row>
    <row r="12" spans="1:9">
      <c r="A12" s="66"/>
      <c r="B12" s="78"/>
      <c r="C12" s="70"/>
      <c r="D12" s="70"/>
      <c r="E12" s="85"/>
      <c r="F12" s="26">
        <v>11000</v>
      </c>
      <c r="G12" s="26">
        <v>11000</v>
      </c>
      <c r="H12" s="27" t="s">
        <v>29</v>
      </c>
      <c r="I12" s="28">
        <v>244271</v>
      </c>
    </row>
    <row r="13" spans="1:9">
      <c r="A13" s="65">
        <v>4</v>
      </c>
      <c r="B13" s="67" t="s">
        <v>36</v>
      </c>
      <c r="C13" s="69">
        <v>14540</v>
      </c>
      <c r="D13" s="69">
        <v>14540</v>
      </c>
      <c r="E13" s="84" t="s">
        <v>27</v>
      </c>
      <c r="F13" s="22" t="s">
        <v>37</v>
      </c>
      <c r="G13" s="22" t="s">
        <v>37</v>
      </c>
      <c r="H13" s="23" t="s">
        <v>28</v>
      </c>
      <c r="I13" s="24" t="s">
        <v>38</v>
      </c>
    </row>
    <row r="14" spans="1:9">
      <c r="A14" s="66"/>
      <c r="B14" s="68"/>
      <c r="C14" s="70"/>
      <c r="D14" s="70"/>
      <c r="E14" s="85"/>
      <c r="F14" s="26">
        <v>14540</v>
      </c>
      <c r="G14" s="26">
        <v>14540</v>
      </c>
      <c r="H14" s="27" t="s">
        <v>29</v>
      </c>
      <c r="I14" s="28">
        <v>244284</v>
      </c>
    </row>
    <row r="15" spans="1:9">
      <c r="A15" s="65">
        <v>5</v>
      </c>
      <c r="B15" s="67" t="s">
        <v>39</v>
      </c>
      <c r="C15" s="69">
        <v>16520</v>
      </c>
      <c r="D15" s="69">
        <v>16520</v>
      </c>
      <c r="E15" s="84" t="s">
        <v>27</v>
      </c>
      <c r="F15" s="22" t="s">
        <v>40</v>
      </c>
      <c r="G15" s="22" t="s">
        <v>40</v>
      </c>
      <c r="H15" s="23" t="s">
        <v>28</v>
      </c>
      <c r="I15" s="24" t="s">
        <v>41</v>
      </c>
    </row>
    <row r="16" spans="1:9">
      <c r="A16" s="66"/>
      <c r="B16" s="68"/>
      <c r="C16" s="70"/>
      <c r="D16" s="70"/>
      <c r="E16" s="85"/>
      <c r="F16" s="26">
        <v>16520</v>
      </c>
      <c r="G16" s="26">
        <v>16520</v>
      </c>
      <c r="H16" s="27" t="s">
        <v>29</v>
      </c>
      <c r="I16" s="28">
        <v>244285</v>
      </c>
    </row>
    <row r="17" spans="1:9">
      <c r="A17" s="65">
        <v>6</v>
      </c>
      <c r="B17" s="67" t="s">
        <v>42</v>
      </c>
      <c r="C17" s="69">
        <v>5280</v>
      </c>
      <c r="D17" s="69">
        <v>5280</v>
      </c>
      <c r="E17" s="84" t="s">
        <v>27</v>
      </c>
      <c r="F17" s="22" t="s">
        <v>43</v>
      </c>
      <c r="G17" s="22" t="s">
        <v>43</v>
      </c>
      <c r="H17" s="23" t="s">
        <v>28</v>
      </c>
      <c r="I17" s="24" t="s">
        <v>41</v>
      </c>
    </row>
    <row r="18" spans="1:9">
      <c r="A18" s="66"/>
      <c r="B18" s="68"/>
      <c r="C18" s="70"/>
      <c r="D18" s="70"/>
      <c r="E18" s="85"/>
      <c r="F18" s="26">
        <v>5280</v>
      </c>
      <c r="G18" s="26">
        <v>5280</v>
      </c>
      <c r="H18" s="27" t="s">
        <v>29</v>
      </c>
      <c r="I18" s="28">
        <v>243892</v>
      </c>
    </row>
    <row r="19" spans="1:9">
      <c r="A19" s="65">
        <v>7</v>
      </c>
      <c r="B19" s="67" t="s">
        <v>44</v>
      </c>
      <c r="C19" s="69">
        <v>9068.25</v>
      </c>
      <c r="D19" s="69">
        <v>9068.25</v>
      </c>
      <c r="E19" s="84" t="s">
        <v>27</v>
      </c>
      <c r="F19" s="22" t="s">
        <v>45</v>
      </c>
      <c r="G19" s="22" t="s">
        <v>45</v>
      </c>
      <c r="H19" s="23" t="s">
        <v>28</v>
      </c>
      <c r="I19" s="24" t="s">
        <v>46</v>
      </c>
    </row>
    <row r="20" spans="1:9">
      <c r="A20" s="66"/>
      <c r="B20" s="68"/>
      <c r="C20" s="70"/>
      <c r="D20" s="70"/>
      <c r="E20" s="85"/>
      <c r="F20" s="26">
        <v>9068.25</v>
      </c>
      <c r="G20" s="26">
        <v>9068.25</v>
      </c>
      <c r="H20" s="27" t="s">
        <v>29</v>
      </c>
      <c r="I20" s="28">
        <v>244272</v>
      </c>
    </row>
    <row r="21" spans="1:9">
      <c r="A21" s="65">
        <v>8</v>
      </c>
      <c r="B21" s="67" t="s">
        <v>47</v>
      </c>
      <c r="C21" s="69">
        <v>26364.799999999999</v>
      </c>
      <c r="D21" s="69">
        <v>26364.799999999999</v>
      </c>
      <c r="E21" s="84" t="s">
        <v>27</v>
      </c>
      <c r="F21" s="22" t="s">
        <v>48</v>
      </c>
      <c r="G21" s="22" t="s">
        <v>48</v>
      </c>
      <c r="H21" s="23" t="s">
        <v>28</v>
      </c>
      <c r="I21" s="24" t="s">
        <v>49</v>
      </c>
    </row>
    <row r="22" spans="1:9">
      <c r="A22" s="66"/>
      <c r="B22" s="68"/>
      <c r="C22" s="70"/>
      <c r="D22" s="70"/>
      <c r="E22" s="85"/>
      <c r="F22" s="26">
        <v>26364.799999999999</v>
      </c>
      <c r="G22" s="26">
        <v>26364.799999999999</v>
      </c>
      <c r="H22" s="27" t="s">
        <v>29</v>
      </c>
      <c r="I22" s="28">
        <v>244273</v>
      </c>
    </row>
    <row r="23" spans="1:9">
      <c r="A23" s="65">
        <v>9</v>
      </c>
      <c r="B23" s="67" t="s">
        <v>50</v>
      </c>
      <c r="C23" s="69">
        <v>7811</v>
      </c>
      <c r="D23" s="69">
        <v>7811</v>
      </c>
      <c r="E23" s="84" t="s">
        <v>27</v>
      </c>
      <c r="F23" s="22" t="s">
        <v>45</v>
      </c>
      <c r="G23" s="22" t="s">
        <v>45</v>
      </c>
      <c r="H23" s="23" t="s">
        <v>28</v>
      </c>
      <c r="I23" s="24" t="s">
        <v>51</v>
      </c>
    </row>
    <row r="24" spans="1:9">
      <c r="A24" s="66"/>
      <c r="B24" s="68"/>
      <c r="C24" s="70"/>
      <c r="D24" s="70"/>
      <c r="E24" s="85"/>
      <c r="F24" s="26">
        <v>7811</v>
      </c>
      <c r="G24" s="26">
        <v>7811</v>
      </c>
      <c r="H24" s="27" t="s">
        <v>29</v>
      </c>
      <c r="I24" s="28">
        <v>244273</v>
      </c>
    </row>
    <row r="25" spans="1:9">
      <c r="A25" s="65">
        <v>10</v>
      </c>
      <c r="B25" s="67" t="s">
        <v>52</v>
      </c>
      <c r="C25" s="69">
        <v>6740</v>
      </c>
      <c r="D25" s="69">
        <v>6740</v>
      </c>
      <c r="E25" s="84" t="s">
        <v>27</v>
      </c>
      <c r="F25" s="22" t="s">
        <v>37</v>
      </c>
      <c r="G25" s="22" t="s">
        <v>37</v>
      </c>
      <c r="H25" s="23" t="s">
        <v>28</v>
      </c>
      <c r="I25" s="24" t="s">
        <v>53</v>
      </c>
    </row>
    <row r="26" spans="1:9">
      <c r="A26" s="66"/>
      <c r="B26" s="68"/>
      <c r="C26" s="70"/>
      <c r="D26" s="70"/>
      <c r="E26" s="85"/>
      <c r="F26" s="26">
        <v>6740</v>
      </c>
      <c r="G26" s="26">
        <v>6740</v>
      </c>
      <c r="H26" s="27" t="s">
        <v>29</v>
      </c>
      <c r="I26" s="28">
        <v>244273</v>
      </c>
    </row>
    <row r="27" spans="1:9">
      <c r="A27" s="65">
        <v>11</v>
      </c>
      <c r="B27" s="67" t="s">
        <v>54</v>
      </c>
      <c r="C27" s="69">
        <v>16647</v>
      </c>
      <c r="D27" s="69">
        <v>16647</v>
      </c>
      <c r="E27" s="84" t="s">
        <v>27</v>
      </c>
      <c r="F27" s="22" t="s">
        <v>55</v>
      </c>
      <c r="G27" s="22" t="s">
        <v>55</v>
      </c>
      <c r="H27" s="23" t="s">
        <v>28</v>
      </c>
      <c r="I27" s="24" t="s">
        <v>56</v>
      </c>
    </row>
    <row r="28" spans="1:9">
      <c r="A28" s="66"/>
      <c r="B28" s="68"/>
      <c r="C28" s="70"/>
      <c r="D28" s="70"/>
      <c r="E28" s="85"/>
      <c r="F28" s="26">
        <v>16647</v>
      </c>
      <c r="G28" s="26">
        <v>16647</v>
      </c>
      <c r="H28" s="27" t="s">
        <v>29</v>
      </c>
      <c r="I28" s="28">
        <v>244274</v>
      </c>
    </row>
    <row r="29" spans="1:9">
      <c r="A29" s="65">
        <v>12</v>
      </c>
      <c r="B29" s="67" t="s">
        <v>57</v>
      </c>
      <c r="C29" s="69">
        <v>49878</v>
      </c>
      <c r="D29" s="69">
        <v>49878</v>
      </c>
      <c r="E29" s="84" t="s">
        <v>27</v>
      </c>
      <c r="F29" s="22" t="s">
        <v>37</v>
      </c>
      <c r="G29" s="22" t="s">
        <v>37</v>
      </c>
      <c r="H29" s="23" t="s">
        <v>28</v>
      </c>
      <c r="I29" s="24" t="s">
        <v>58</v>
      </c>
    </row>
    <row r="30" spans="1:9">
      <c r="A30" s="66"/>
      <c r="B30" s="68"/>
      <c r="C30" s="70"/>
      <c r="D30" s="70"/>
      <c r="E30" s="85"/>
      <c r="F30" s="26">
        <v>49878</v>
      </c>
      <c r="G30" s="26">
        <v>49878</v>
      </c>
      <c r="H30" s="27" t="s">
        <v>29</v>
      </c>
      <c r="I30" s="28">
        <v>244285</v>
      </c>
    </row>
    <row r="31" spans="1:9">
      <c r="A31" s="65">
        <v>13</v>
      </c>
      <c r="B31" s="67" t="s">
        <v>52</v>
      </c>
      <c r="C31" s="69">
        <v>5100</v>
      </c>
      <c r="D31" s="69">
        <v>5100</v>
      </c>
      <c r="E31" s="84" t="s">
        <v>27</v>
      </c>
      <c r="F31" s="22" t="s">
        <v>37</v>
      </c>
      <c r="G31" s="22" t="s">
        <v>37</v>
      </c>
      <c r="H31" s="23" t="s">
        <v>28</v>
      </c>
      <c r="I31" s="24" t="s">
        <v>59</v>
      </c>
    </row>
    <row r="32" spans="1:9">
      <c r="A32" s="66"/>
      <c r="B32" s="68"/>
      <c r="C32" s="70"/>
      <c r="D32" s="70"/>
      <c r="E32" s="85"/>
      <c r="F32" s="26">
        <v>5100</v>
      </c>
      <c r="G32" s="26">
        <v>5100</v>
      </c>
      <c r="H32" s="27" t="s">
        <v>29</v>
      </c>
      <c r="I32" s="28">
        <v>244285</v>
      </c>
    </row>
    <row r="33" spans="1:9">
      <c r="A33" s="65">
        <v>14</v>
      </c>
      <c r="B33" s="67" t="s">
        <v>60</v>
      </c>
      <c r="C33" s="69">
        <v>21609</v>
      </c>
      <c r="D33" s="69">
        <v>21609</v>
      </c>
      <c r="E33" s="84" t="s">
        <v>27</v>
      </c>
      <c r="F33" s="22" t="s">
        <v>61</v>
      </c>
      <c r="G33" s="22" t="s">
        <v>61</v>
      </c>
      <c r="H33" s="23" t="s">
        <v>28</v>
      </c>
      <c r="I33" s="24" t="s">
        <v>63</v>
      </c>
    </row>
    <row r="34" spans="1:9">
      <c r="A34" s="66"/>
      <c r="B34" s="68"/>
      <c r="C34" s="70"/>
      <c r="D34" s="70"/>
      <c r="E34" s="85"/>
      <c r="F34" s="26">
        <v>21609</v>
      </c>
      <c r="G34" s="26">
        <v>21609</v>
      </c>
      <c r="H34" s="27" t="s">
        <v>29</v>
      </c>
      <c r="I34" s="28">
        <v>244286</v>
      </c>
    </row>
    <row r="35" spans="1:9">
      <c r="A35" s="65">
        <v>15</v>
      </c>
      <c r="B35" s="67" t="s">
        <v>62</v>
      </c>
      <c r="C35" s="69">
        <v>203301</v>
      </c>
      <c r="D35" s="69">
        <v>203301</v>
      </c>
      <c r="E35" s="84" t="s">
        <v>27</v>
      </c>
      <c r="F35" s="22" t="s">
        <v>61</v>
      </c>
      <c r="G35" s="22" t="s">
        <v>61</v>
      </c>
      <c r="H35" s="23" t="s">
        <v>28</v>
      </c>
      <c r="I35" s="24" t="s">
        <v>64</v>
      </c>
    </row>
    <row r="36" spans="1:9">
      <c r="A36" s="66"/>
      <c r="B36" s="68"/>
      <c r="C36" s="70"/>
      <c r="D36" s="70"/>
      <c r="E36" s="85"/>
      <c r="F36" s="26">
        <v>203301</v>
      </c>
      <c r="G36" s="26">
        <v>203301</v>
      </c>
      <c r="H36" s="27" t="s">
        <v>29</v>
      </c>
      <c r="I36" s="28">
        <v>244286</v>
      </c>
    </row>
    <row r="37" spans="1:9">
      <c r="A37" s="65">
        <v>16</v>
      </c>
      <c r="B37" s="67" t="s">
        <v>65</v>
      </c>
      <c r="C37" s="69">
        <v>26550.04</v>
      </c>
      <c r="D37" s="69">
        <v>26550.04</v>
      </c>
      <c r="E37" s="84" t="s">
        <v>27</v>
      </c>
      <c r="F37" s="48" t="s">
        <v>66</v>
      </c>
      <c r="G37" s="22" t="s">
        <v>66</v>
      </c>
      <c r="H37" s="23" t="s">
        <v>28</v>
      </c>
      <c r="I37" s="24" t="s">
        <v>69</v>
      </c>
    </row>
    <row r="38" spans="1:9">
      <c r="A38" s="66"/>
      <c r="B38" s="68"/>
      <c r="C38" s="70"/>
      <c r="D38" s="70"/>
      <c r="E38" s="85"/>
      <c r="F38" s="26">
        <v>26550.04</v>
      </c>
      <c r="G38" s="26">
        <v>26550.04</v>
      </c>
      <c r="H38" s="27" t="s">
        <v>29</v>
      </c>
      <c r="I38" s="28">
        <v>244284</v>
      </c>
    </row>
    <row r="39" spans="1:9">
      <c r="A39" s="9" t="s">
        <v>2</v>
      </c>
      <c r="B39" s="9" t="s">
        <v>3</v>
      </c>
      <c r="C39" s="10" t="s">
        <v>4</v>
      </c>
      <c r="D39" s="10" t="s">
        <v>5</v>
      </c>
      <c r="E39" s="9" t="s">
        <v>6</v>
      </c>
      <c r="F39" s="12" t="s">
        <v>7</v>
      </c>
      <c r="G39" s="12" t="s">
        <v>8</v>
      </c>
      <c r="H39" s="9" t="s">
        <v>9</v>
      </c>
      <c r="I39" s="50" t="s">
        <v>10</v>
      </c>
    </row>
    <row r="40" spans="1:9">
      <c r="A40" s="14"/>
      <c r="B40" s="14"/>
      <c r="C40" s="15" t="s">
        <v>11</v>
      </c>
      <c r="D40" s="15" t="s">
        <v>12</v>
      </c>
      <c r="E40" s="14"/>
      <c r="F40" s="16" t="s">
        <v>13</v>
      </c>
      <c r="G40" s="16" t="s">
        <v>14</v>
      </c>
      <c r="H40" s="14" t="s">
        <v>15</v>
      </c>
      <c r="I40" s="51" t="s">
        <v>16</v>
      </c>
    </row>
    <row r="41" spans="1:9">
      <c r="A41" s="52" t="s">
        <v>17</v>
      </c>
      <c r="B41" s="52" t="s">
        <v>18</v>
      </c>
      <c r="C41" s="53" t="s">
        <v>19</v>
      </c>
      <c r="D41" s="53" t="s">
        <v>20</v>
      </c>
      <c r="E41" s="54" t="s">
        <v>21</v>
      </c>
      <c r="F41" s="54" t="s">
        <v>22</v>
      </c>
      <c r="G41" s="54" t="s">
        <v>23</v>
      </c>
      <c r="H41" s="54" t="s">
        <v>24</v>
      </c>
      <c r="I41" s="52" t="s">
        <v>25</v>
      </c>
    </row>
    <row r="42" spans="1:9">
      <c r="A42" s="65">
        <v>17</v>
      </c>
      <c r="B42" s="77" t="s">
        <v>67</v>
      </c>
      <c r="C42" s="69">
        <v>481500</v>
      </c>
      <c r="D42" s="69">
        <v>481500</v>
      </c>
      <c r="E42" s="84" t="s">
        <v>27</v>
      </c>
      <c r="F42" s="48" t="s">
        <v>68</v>
      </c>
      <c r="G42" s="22" t="s">
        <v>68</v>
      </c>
      <c r="H42" s="23" t="s">
        <v>28</v>
      </c>
      <c r="I42" s="24" t="s">
        <v>70</v>
      </c>
    </row>
    <row r="43" spans="1:9">
      <c r="A43" s="66"/>
      <c r="B43" s="78"/>
      <c r="C43" s="70"/>
      <c r="D43" s="70"/>
      <c r="E43" s="85"/>
      <c r="F43" s="26">
        <v>481500</v>
      </c>
      <c r="G43" s="26">
        <v>481500</v>
      </c>
      <c r="H43" s="27" t="s">
        <v>29</v>
      </c>
      <c r="I43" s="28">
        <v>244258</v>
      </c>
    </row>
    <row r="44" spans="1:9">
      <c r="A44" s="65">
        <v>18</v>
      </c>
      <c r="B44" s="67" t="s">
        <v>71</v>
      </c>
      <c r="C44" s="69">
        <v>51400</v>
      </c>
      <c r="D44" s="69">
        <v>51400</v>
      </c>
      <c r="E44" s="84" t="s">
        <v>27</v>
      </c>
      <c r="F44" s="48" t="s">
        <v>72</v>
      </c>
      <c r="G44" s="22" t="s">
        <v>72</v>
      </c>
      <c r="H44" s="23" t="s">
        <v>28</v>
      </c>
      <c r="I44" s="24" t="s">
        <v>73</v>
      </c>
    </row>
    <row r="45" spans="1:9">
      <c r="A45" s="66"/>
      <c r="B45" s="68"/>
      <c r="C45" s="70"/>
      <c r="D45" s="70"/>
      <c r="E45" s="85"/>
      <c r="F45" s="26">
        <v>51400</v>
      </c>
      <c r="G45" s="26">
        <v>51400</v>
      </c>
      <c r="H45" s="27" t="s">
        <v>29</v>
      </c>
      <c r="I45" s="28">
        <v>244258</v>
      </c>
    </row>
    <row r="46" spans="1:9">
      <c r="A46" s="65">
        <v>19</v>
      </c>
      <c r="B46" s="67" t="s">
        <v>74</v>
      </c>
      <c r="C46" s="69">
        <v>14500</v>
      </c>
      <c r="D46" s="69">
        <v>14500</v>
      </c>
      <c r="E46" s="84" t="s">
        <v>27</v>
      </c>
      <c r="F46" s="48" t="s">
        <v>75</v>
      </c>
      <c r="G46" s="39" t="s">
        <v>76</v>
      </c>
      <c r="H46" s="23" t="s">
        <v>28</v>
      </c>
      <c r="I46" s="32" t="s">
        <v>77</v>
      </c>
    </row>
    <row r="47" spans="1:9">
      <c r="A47" s="66"/>
      <c r="B47" s="68"/>
      <c r="C47" s="70"/>
      <c r="D47" s="70"/>
      <c r="E47" s="85"/>
      <c r="F47" s="31">
        <v>14500</v>
      </c>
      <c r="G47" s="31">
        <v>14500</v>
      </c>
      <c r="H47" s="27" t="s">
        <v>29</v>
      </c>
      <c r="I47" s="32">
        <v>244288</v>
      </c>
    </row>
    <row r="48" spans="1:9">
      <c r="A48" s="65">
        <v>20</v>
      </c>
      <c r="B48" s="77" t="s">
        <v>78</v>
      </c>
      <c r="C48" s="69">
        <v>14400</v>
      </c>
      <c r="D48" s="69">
        <v>14400</v>
      </c>
      <c r="E48" s="84" t="s">
        <v>27</v>
      </c>
      <c r="F48" s="22" t="s">
        <v>79</v>
      </c>
      <c r="G48" s="22" t="s">
        <v>79</v>
      </c>
      <c r="H48" s="23" t="s">
        <v>28</v>
      </c>
      <c r="I48" s="24" t="s">
        <v>80</v>
      </c>
    </row>
    <row r="49" spans="1:9">
      <c r="A49" s="66"/>
      <c r="B49" s="78"/>
      <c r="C49" s="70"/>
      <c r="D49" s="70"/>
      <c r="E49" s="85"/>
      <c r="F49" s="26">
        <v>14400</v>
      </c>
      <c r="G49" s="26">
        <v>14400</v>
      </c>
      <c r="H49" s="27" t="s">
        <v>29</v>
      </c>
      <c r="I49" s="28">
        <v>244258</v>
      </c>
    </row>
    <row r="50" spans="1:9">
      <c r="A50" s="65">
        <v>21</v>
      </c>
      <c r="B50" s="88" t="s">
        <v>81</v>
      </c>
      <c r="C50" s="69">
        <v>10900</v>
      </c>
      <c r="D50" s="69">
        <v>10900</v>
      </c>
      <c r="E50" s="84" t="s">
        <v>27</v>
      </c>
      <c r="F50" s="22" t="s">
        <v>48</v>
      </c>
      <c r="G50" s="22" t="s">
        <v>48</v>
      </c>
      <c r="H50" s="23" t="s">
        <v>28</v>
      </c>
      <c r="I50" s="24" t="s">
        <v>82</v>
      </c>
    </row>
    <row r="51" spans="1:9">
      <c r="A51" s="66"/>
      <c r="B51" s="89"/>
      <c r="C51" s="70"/>
      <c r="D51" s="70"/>
      <c r="E51" s="85"/>
      <c r="F51" s="26">
        <v>10900</v>
      </c>
      <c r="G51" s="26">
        <v>10900</v>
      </c>
      <c r="H51" s="27" t="s">
        <v>29</v>
      </c>
      <c r="I51" s="28">
        <v>244272</v>
      </c>
    </row>
    <row r="52" spans="1:9">
      <c r="A52" s="65">
        <v>22</v>
      </c>
      <c r="B52" s="77" t="s">
        <v>83</v>
      </c>
      <c r="C52" s="69">
        <v>8390</v>
      </c>
      <c r="D52" s="69">
        <v>8390</v>
      </c>
      <c r="E52" s="84" t="s">
        <v>27</v>
      </c>
      <c r="F52" s="22" t="s">
        <v>84</v>
      </c>
      <c r="G52" s="22" t="s">
        <v>84</v>
      </c>
      <c r="H52" s="23" t="s">
        <v>28</v>
      </c>
      <c r="I52" s="24" t="s">
        <v>85</v>
      </c>
    </row>
    <row r="53" spans="1:9">
      <c r="A53" s="66"/>
      <c r="B53" s="78"/>
      <c r="C53" s="70"/>
      <c r="D53" s="70"/>
      <c r="E53" s="85"/>
      <c r="F53" s="26">
        <v>8390</v>
      </c>
      <c r="G53" s="26">
        <v>8390</v>
      </c>
      <c r="H53" s="27" t="s">
        <v>29</v>
      </c>
      <c r="I53" s="28">
        <v>244273</v>
      </c>
    </row>
    <row r="54" spans="1:9">
      <c r="A54" s="65">
        <v>23</v>
      </c>
      <c r="B54" s="77" t="s">
        <v>86</v>
      </c>
      <c r="C54" s="69">
        <v>18752</v>
      </c>
      <c r="D54" s="69">
        <v>18752</v>
      </c>
      <c r="E54" s="84" t="s">
        <v>27</v>
      </c>
      <c r="F54" s="22" t="s">
        <v>84</v>
      </c>
      <c r="G54" s="22" t="s">
        <v>84</v>
      </c>
      <c r="H54" s="23" t="s">
        <v>28</v>
      </c>
      <c r="I54" s="24" t="s">
        <v>87</v>
      </c>
    </row>
    <row r="55" spans="1:9">
      <c r="A55" s="66"/>
      <c r="B55" s="78"/>
      <c r="C55" s="70"/>
      <c r="D55" s="70"/>
      <c r="E55" s="85"/>
      <c r="F55" s="26">
        <v>18752</v>
      </c>
      <c r="G55" s="26">
        <v>18752</v>
      </c>
      <c r="H55" s="27" t="s">
        <v>29</v>
      </c>
      <c r="I55" s="28">
        <v>244278</v>
      </c>
    </row>
    <row r="56" spans="1:9">
      <c r="A56" s="65">
        <v>24</v>
      </c>
      <c r="B56" s="88" t="s">
        <v>88</v>
      </c>
      <c r="C56" s="69">
        <v>5500</v>
      </c>
      <c r="D56" s="69">
        <v>5500</v>
      </c>
      <c r="E56" s="84" t="s">
        <v>27</v>
      </c>
      <c r="F56" s="22" t="s">
        <v>89</v>
      </c>
      <c r="G56" s="22" t="s">
        <v>89</v>
      </c>
      <c r="H56" s="23" t="s">
        <v>28</v>
      </c>
      <c r="I56" s="24" t="s">
        <v>90</v>
      </c>
    </row>
    <row r="57" spans="1:9">
      <c r="A57" s="66"/>
      <c r="B57" s="89"/>
      <c r="C57" s="70"/>
      <c r="D57" s="70"/>
      <c r="E57" s="85"/>
      <c r="F57" s="26">
        <v>5500</v>
      </c>
      <c r="G57" s="26">
        <v>5500</v>
      </c>
      <c r="H57" s="27" t="s">
        <v>29</v>
      </c>
      <c r="I57" s="28">
        <v>244278</v>
      </c>
    </row>
    <row r="58" spans="1:9">
      <c r="A58" s="65">
        <v>25</v>
      </c>
      <c r="B58" s="88" t="s">
        <v>91</v>
      </c>
      <c r="C58" s="69">
        <v>19440</v>
      </c>
      <c r="D58" s="69">
        <v>19440</v>
      </c>
      <c r="E58" s="84" t="s">
        <v>27</v>
      </c>
      <c r="F58" s="22" t="s">
        <v>92</v>
      </c>
      <c r="G58" s="22" t="s">
        <v>92</v>
      </c>
      <c r="H58" s="23" t="s">
        <v>28</v>
      </c>
      <c r="I58" s="24" t="s">
        <v>93</v>
      </c>
    </row>
    <row r="59" spans="1:9">
      <c r="A59" s="66"/>
      <c r="B59" s="89"/>
      <c r="C59" s="70"/>
      <c r="D59" s="70"/>
      <c r="E59" s="85"/>
      <c r="F59" s="26">
        <v>19440</v>
      </c>
      <c r="G59" s="26">
        <v>19440</v>
      </c>
      <c r="H59" s="27" t="s">
        <v>29</v>
      </c>
      <c r="I59" s="28">
        <v>244271</v>
      </c>
    </row>
    <row r="60" spans="1:9">
      <c r="A60" s="65">
        <v>26</v>
      </c>
      <c r="B60" s="77" t="s">
        <v>94</v>
      </c>
      <c r="C60" s="69">
        <v>11300</v>
      </c>
      <c r="D60" s="69">
        <v>11300</v>
      </c>
      <c r="E60" s="84" t="s">
        <v>27</v>
      </c>
      <c r="F60" s="22" t="s">
        <v>48</v>
      </c>
      <c r="G60" s="22" t="s">
        <v>48</v>
      </c>
      <c r="H60" s="23" t="s">
        <v>28</v>
      </c>
      <c r="I60" s="24" t="s">
        <v>95</v>
      </c>
    </row>
    <row r="61" spans="1:9">
      <c r="A61" s="66"/>
      <c r="B61" s="78"/>
      <c r="C61" s="70"/>
      <c r="D61" s="70"/>
      <c r="E61" s="85"/>
      <c r="F61" s="26">
        <v>11300</v>
      </c>
      <c r="G61" s="26">
        <v>11300</v>
      </c>
      <c r="H61" s="27" t="s">
        <v>29</v>
      </c>
      <c r="I61" s="28">
        <v>244278</v>
      </c>
    </row>
    <row r="62" spans="1:9">
      <c r="A62" s="65">
        <v>27</v>
      </c>
      <c r="B62" s="88" t="s">
        <v>96</v>
      </c>
      <c r="C62" s="69">
        <v>100000</v>
      </c>
      <c r="D62" s="69">
        <v>100000</v>
      </c>
      <c r="E62" s="84" t="s">
        <v>27</v>
      </c>
      <c r="F62" s="22" t="s">
        <v>97</v>
      </c>
      <c r="G62" s="22" t="s">
        <v>97</v>
      </c>
      <c r="H62" s="23" t="s">
        <v>28</v>
      </c>
      <c r="I62" s="24" t="s">
        <v>98</v>
      </c>
    </row>
    <row r="63" spans="1:9">
      <c r="A63" s="66"/>
      <c r="B63" s="89"/>
      <c r="C63" s="70"/>
      <c r="D63" s="70"/>
      <c r="E63" s="85"/>
      <c r="F63" s="26">
        <v>100000</v>
      </c>
      <c r="G63" s="26">
        <v>100000</v>
      </c>
      <c r="H63" s="27" t="s">
        <v>29</v>
      </c>
      <c r="I63" s="28">
        <v>244281</v>
      </c>
    </row>
    <row r="64" spans="1:9">
      <c r="A64" s="65">
        <v>28</v>
      </c>
      <c r="B64" s="77" t="s">
        <v>99</v>
      </c>
      <c r="C64" s="69">
        <v>7100</v>
      </c>
      <c r="D64" s="69">
        <v>7100</v>
      </c>
      <c r="E64" s="84" t="s">
        <v>27</v>
      </c>
      <c r="F64" s="22" t="s">
        <v>100</v>
      </c>
      <c r="G64" s="22" t="s">
        <v>100</v>
      </c>
      <c r="H64" s="23" t="s">
        <v>28</v>
      </c>
      <c r="I64" s="24" t="s">
        <v>101</v>
      </c>
    </row>
    <row r="65" spans="1:9">
      <c r="A65" s="66"/>
      <c r="B65" s="78"/>
      <c r="C65" s="70"/>
      <c r="D65" s="70"/>
      <c r="E65" s="85"/>
      <c r="F65" s="26">
        <v>7100</v>
      </c>
      <c r="G65" s="26">
        <v>7100</v>
      </c>
      <c r="H65" s="27" t="s">
        <v>29</v>
      </c>
      <c r="I65" s="28">
        <v>244285</v>
      </c>
    </row>
    <row r="66" spans="1:9">
      <c r="A66" s="65">
        <v>29</v>
      </c>
      <c r="B66" s="67" t="s">
        <v>123</v>
      </c>
      <c r="C66" s="69">
        <v>862900</v>
      </c>
      <c r="D66" s="69">
        <v>826451.93</v>
      </c>
      <c r="E66" s="90" t="s">
        <v>124</v>
      </c>
      <c r="F66" s="22" t="s">
        <v>125</v>
      </c>
      <c r="G66" s="22" t="s">
        <v>125</v>
      </c>
      <c r="H66" s="23" t="s">
        <v>28</v>
      </c>
      <c r="I66" s="24" t="s">
        <v>126</v>
      </c>
    </row>
    <row r="67" spans="1:9" ht="63.75" customHeight="1">
      <c r="A67" s="66"/>
      <c r="B67" s="68"/>
      <c r="C67" s="70"/>
      <c r="D67" s="70"/>
      <c r="E67" s="91"/>
      <c r="F67" s="26">
        <v>805000</v>
      </c>
      <c r="G67" s="26">
        <v>805000</v>
      </c>
      <c r="H67" s="27" t="s">
        <v>29</v>
      </c>
      <c r="I67" s="28">
        <v>244286</v>
      </c>
    </row>
    <row r="71" spans="1:9">
      <c r="F71" s="56">
        <f>SUM(F67+F65+F63+F61+F59+F57+F55+F53+F51+F49+F47+F45+F43+F38+F36+F34+F32+F30+F28+F26+F24+F22+F20+F18+F16+F14+F12+F10+F8)</f>
        <v>2039591.09</v>
      </c>
      <c r="G71" s="56">
        <f>F71-805000</f>
        <v>1234591.0900000001</v>
      </c>
    </row>
  </sheetData>
  <mergeCells count="147">
    <mergeCell ref="A66:A67"/>
    <mergeCell ref="B66:B67"/>
    <mergeCell ref="C66:C67"/>
    <mergeCell ref="D66:D67"/>
    <mergeCell ref="E66:E67"/>
    <mergeCell ref="A56:A57"/>
    <mergeCell ref="B56:B57"/>
    <mergeCell ref="C56:C57"/>
    <mergeCell ref="D56:D57"/>
    <mergeCell ref="A58:A59"/>
    <mergeCell ref="B58:B59"/>
    <mergeCell ref="C58:C59"/>
    <mergeCell ref="D58:D59"/>
    <mergeCell ref="A64:A65"/>
    <mergeCell ref="B64:B65"/>
    <mergeCell ref="C64:C65"/>
    <mergeCell ref="D64:D65"/>
    <mergeCell ref="E62:E63"/>
    <mergeCell ref="E64:E65"/>
    <mergeCell ref="A62:A63"/>
    <mergeCell ref="B62:B63"/>
    <mergeCell ref="C62:C63"/>
    <mergeCell ref="D62:D63"/>
    <mergeCell ref="E52:E53"/>
    <mergeCell ref="E54:E55"/>
    <mergeCell ref="E56:E57"/>
    <mergeCell ref="E58:E59"/>
    <mergeCell ref="E60:E61"/>
    <mergeCell ref="A52:A53"/>
    <mergeCell ref="B52:B53"/>
    <mergeCell ref="C52:C53"/>
    <mergeCell ref="D52:D53"/>
    <mergeCell ref="A54:A55"/>
    <mergeCell ref="B54:B55"/>
    <mergeCell ref="C54:C55"/>
    <mergeCell ref="A60:A61"/>
    <mergeCell ref="B60:B61"/>
    <mergeCell ref="C60:C61"/>
    <mergeCell ref="D60:D61"/>
    <mergeCell ref="D54:D55"/>
    <mergeCell ref="B48:B49"/>
    <mergeCell ref="A50:A51"/>
    <mergeCell ref="C50:C51"/>
    <mergeCell ref="D50:D51"/>
    <mergeCell ref="E50:E51"/>
    <mergeCell ref="B50:B51"/>
    <mergeCell ref="A46:A47"/>
    <mergeCell ref="B46:B47"/>
    <mergeCell ref="C46:C47"/>
    <mergeCell ref="D46:D47"/>
    <mergeCell ref="E46:E47"/>
    <mergeCell ref="A48:A49"/>
    <mergeCell ref="C48:C49"/>
    <mergeCell ref="D48:D49"/>
    <mergeCell ref="E48:E49"/>
    <mergeCell ref="A42:A43"/>
    <mergeCell ref="C42:C43"/>
    <mergeCell ref="D42:D43"/>
    <mergeCell ref="E42:E43"/>
    <mergeCell ref="B42:B43"/>
    <mergeCell ref="A44:A45"/>
    <mergeCell ref="C44:C45"/>
    <mergeCell ref="D44:D45"/>
    <mergeCell ref="E44:E45"/>
    <mergeCell ref="B44:B45"/>
    <mergeCell ref="A35:A36"/>
    <mergeCell ref="B35:B36"/>
    <mergeCell ref="C35:C36"/>
    <mergeCell ref="D35:D36"/>
    <mergeCell ref="E35:E36"/>
    <mergeCell ref="A37:A38"/>
    <mergeCell ref="B37:B38"/>
    <mergeCell ref="C37:C38"/>
    <mergeCell ref="D37:D38"/>
    <mergeCell ref="E37:E38"/>
    <mergeCell ref="A31:A32"/>
    <mergeCell ref="B31:B32"/>
    <mergeCell ref="C31:C32"/>
    <mergeCell ref="D31:D32"/>
    <mergeCell ref="E31:E32"/>
    <mergeCell ref="A33:A34"/>
    <mergeCell ref="B33:B34"/>
    <mergeCell ref="C33:C34"/>
    <mergeCell ref="D33:D34"/>
    <mergeCell ref="E33:E34"/>
    <mergeCell ref="A27:A28"/>
    <mergeCell ref="C27:C28"/>
    <mergeCell ref="D27:D28"/>
    <mergeCell ref="E27:E28"/>
    <mergeCell ref="B25:B26"/>
    <mergeCell ref="B27:B28"/>
    <mergeCell ref="A29:A30"/>
    <mergeCell ref="B29:B30"/>
    <mergeCell ref="C29:C30"/>
    <mergeCell ref="D29:D30"/>
    <mergeCell ref="E29:E30"/>
    <mergeCell ref="A23:A24"/>
    <mergeCell ref="C23:C24"/>
    <mergeCell ref="D23:D24"/>
    <mergeCell ref="E23:E24"/>
    <mergeCell ref="B21:B22"/>
    <mergeCell ref="B23:B24"/>
    <mergeCell ref="A25:A26"/>
    <mergeCell ref="C25:C26"/>
    <mergeCell ref="D25:D26"/>
    <mergeCell ref="E25:E26"/>
    <mergeCell ref="A19:A20"/>
    <mergeCell ref="C19:C20"/>
    <mergeCell ref="D19:D20"/>
    <mergeCell ref="E19:E20"/>
    <mergeCell ref="B17:B18"/>
    <mergeCell ref="B19:B20"/>
    <mergeCell ref="A21:A22"/>
    <mergeCell ref="C21:C22"/>
    <mergeCell ref="D21:D22"/>
    <mergeCell ref="E21:E22"/>
    <mergeCell ref="A15:A16"/>
    <mergeCell ref="C15:C16"/>
    <mergeCell ref="D15:D16"/>
    <mergeCell ref="E15:E16"/>
    <mergeCell ref="B13:B14"/>
    <mergeCell ref="B15:B16"/>
    <mergeCell ref="A17:A18"/>
    <mergeCell ref="C17:C18"/>
    <mergeCell ref="D17:D18"/>
    <mergeCell ref="E17:E18"/>
    <mergeCell ref="A11:A12"/>
    <mergeCell ref="C11:C12"/>
    <mergeCell ref="D11:D12"/>
    <mergeCell ref="E11:E12"/>
    <mergeCell ref="B11:B12"/>
    <mergeCell ref="A13:A14"/>
    <mergeCell ref="C13:C14"/>
    <mergeCell ref="D13:D14"/>
    <mergeCell ref="E13:E14"/>
    <mergeCell ref="A2:I2"/>
    <mergeCell ref="A3:I3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4B487-1328-4A50-A8C6-1CE65D80010F}">
  <sheetPr>
    <tabColor rgb="FFFF0000"/>
  </sheetPr>
  <dimension ref="A1:I64"/>
  <sheetViews>
    <sheetView topLeftCell="A40" zoomScale="75" zoomScaleNormal="75" workbookViewId="0">
      <selection activeCell="B49" sqref="B49:B50"/>
    </sheetView>
  </sheetViews>
  <sheetFormatPr defaultRowHeight="18.75"/>
  <cols>
    <col min="1" max="1" width="7.28515625" style="49" customWidth="1"/>
    <col min="2" max="2" width="33" style="49" customWidth="1"/>
    <col min="3" max="3" width="13.140625" style="49" customWidth="1"/>
    <col min="4" max="4" width="11.5703125" style="49" customWidth="1"/>
    <col min="5" max="5" width="15" style="49" customWidth="1"/>
    <col min="6" max="6" width="30.140625" style="49" customWidth="1"/>
    <col min="7" max="7" width="30" style="49" customWidth="1"/>
    <col min="8" max="8" width="26.42578125" style="49" customWidth="1"/>
    <col min="9" max="9" width="30.42578125" style="49" customWidth="1"/>
    <col min="10" max="16384" width="9.140625" style="49"/>
  </cols>
  <sheetData>
    <row r="1" spans="1:9">
      <c r="A1" s="40"/>
      <c r="B1" s="41"/>
      <c r="C1" s="42"/>
      <c r="D1" s="43"/>
      <c r="E1" s="40"/>
      <c r="F1" s="44"/>
      <c r="G1" s="45"/>
      <c r="H1" s="46"/>
      <c r="I1" s="47" t="s">
        <v>0</v>
      </c>
    </row>
    <row r="2" spans="1:9">
      <c r="A2" s="83" t="s">
        <v>127</v>
      </c>
      <c r="B2" s="83"/>
      <c r="C2" s="83"/>
      <c r="D2" s="83"/>
      <c r="E2" s="83"/>
      <c r="F2" s="83"/>
      <c r="G2" s="83"/>
      <c r="H2" s="83"/>
      <c r="I2" s="83"/>
    </row>
    <row r="3" spans="1:9">
      <c r="A3" s="83" t="s">
        <v>1</v>
      </c>
      <c r="B3" s="83"/>
      <c r="C3" s="83"/>
      <c r="D3" s="83"/>
      <c r="E3" s="83"/>
      <c r="F3" s="83"/>
      <c r="G3" s="83"/>
      <c r="H3" s="83"/>
      <c r="I3" s="83"/>
    </row>
    <row r="4" spans="1:9">
      <c r="A4" s="92"/>
      <c r="B4" s="92"/>
      <c r="C4" s="92"/>
      <c r="D4" s="92"/>
      <c r="E4" s="92"/>
      <c r="F4" s="92"/>
      <c r="G4" s="92"/>
      <c r="H4" s="92"/>
      <c r="I4" s="92"/>
    </row>
    <row r="5" spans="1:9">
      <c r="A5" s="9" t="s">
        <v>2</v>
      </c>
      <c r="B5" s="9" t="s">
        <v>3</v>
      </c>
      <c r="C5" s="10" t="s">
        <v>4</v>
      </c>
      <c r="D5" s="11" t="s">
        <v>5</v>
      </c>
      <c r="E5" s="9" t="s">
        <v>6</v>
      </c>
      <c r="F5" s="12" t="s">
        <v>7</v>
      </c>
      <c r="G5" s="12" t="s">
        <v>8</v>
      </c>
      <c r="H5" s="9" t="s">
        <v>9</v>
      </c>
      <c r="I5" s="50" t="s">
        <v>10</v>
      </c>
    </row>
    <row r="6" spans="1:9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51" t="s">
        <v>16</v>
      </c>
    </row>
    <row r="7" spans="1:9">
      <c r="A7" s="52" t="s">
        <v>17</v>
      </c>
      <c r="B7" s="52" t="s">
        <v>18</v>
      </c>
      <c r="C7" s="53" t="s">
        <v>19</v>
      </c>
      <c r="D7" s="53" t="s">
        <v>20</v>
      </c>
      <c r="E7" s="54" t="s">
        <v>21</v>
      </c>
      <c r="F7" s="54" t="s">
        <v>22</v>
      </c>
      <c r="G7" s="54" t="s">
        <v>23</v>
      </c>
      <c r="H7" s="54" t="s">
        <v>24</v>
      </c>
      <c r="I7" s="52" t="s">
        <v>25</v>
      </c>
    </row>
    <row r="8" spans="1:9">
      <c r="A8" s="84" t="s">
        <v>26</v>
      </c>
      <c r="B8" s="86" t="s">
        <v>128</v>
      </c>
      <c r="C8" s="69">
        <v>12580</v>
      </c>
      <c r="D8" s="69">
        <f>C8</f>
        <v>12580</v>
      </c>
      <c r="E8" s="84" t="s">
        <v>27</v>
      </c>
      <c r="F8" s="21" t="s">
        <v>37</v>
      </c>
      <c r="G8" s="22" t="str">
        <f>F8</f>
        <v>หจก.ราชสีมาเสริมกิจพานิช</v>
      </c>
      <c r="H8" s="23" t="s">
        <v>28</v>
      </c>
      <c r="I8" s="24" t="s">
        <v>129</v>
      </c>
    </row>
    <row r="9" spans="1:9">
      <c r="A9" s="85"/>
      <c r="B9" s="87"/>
      <c r="C9" s="70"/>
      <c r="D9" s="70"/>
      <c r="E9" s="85"/>
      <c r="F9" s="25">
        <v>12580</v>
      </c>
      <c r="G9" s="26">
        <f>F9</f>
        <v>12580</v>
      </c>
      <c r="H9" s="27" t="s">
        <v>29</v>
      </c>
      <c r="I9" s="28">
        <v>244314</v>
      </c>
    </row>
    <row r="10" spans="1:9">
      <c r="A10" s="65">
        <v>2</v>
      </c>
      <c r="B10" s="77" t="s">
        <v>130</v>
      </c>
      <c r="C10" s="69">
        <v>72465.63</v>
      </c>
      <c r="D10" s="69">
        <f t="shared" ref="D10" si="0">C10</f>
        <v>72465.63</v>
      </c>
      <c r="E10" s="84" t="s">
        <v>27</v>
      </c>
      <c r="F10" s="22" t="s">
        <v>66</v>
      </c>
      <c r="G10" s="22" t="str">
        <f t="shared" ref="G10:G19" si="1">F10</f>
        <v>บริษัท เอส. แอล. โอเอ แอนด์ เทเลคอม จำกัด</v>
      </c>
      <c r="H10" s="23" t="s">
        <v>28</v>
      </c>
      <c r="I10" s="24" t="s">
        <v>131</v>
      </c>
    </row>
    <row r="11" spans="1:9">
      <c r="A11" s="66"/>
      <c r="B11" s="78"/>
      <c r="C11" s="70"/>
      <c r="D11" s="70"/>
      <c r="E11" s="85"/>
      <c r="F11" s="29">
        <v>72465.63</v>
      </c>
      <c r="G11" s="26">
        <f t="shared" si="1"/>
        <v>72465.63</v>
      </c>
      <c r="H11" s="27" t="s">
        <v>29</v>
      </c>
      <c r="I11" s="28">
        <v>244314</v>
      </c>
    </row>
    <row r="12" spans="1:9">
      <c r="A12" s="65">
        <v>3</v>
      </c>
      <c r="B12" s="77" t="s">
        <v>132</v>
      </c>
      <c r="C12" s="69">
        <v>5412</v>
      </c>
      <c r="D12" s="69">
        <f t="shared" ref="D12" si="2">C12</f>
        <v>5412</v>
      </c>
      <c r="E12" s="84" t="s">
        <v>27</v>
      </c>
      <c r="F12" s="30" t="s">
        <v>133</v>
      </c>
      <c r="G12" s="22" t="str">
        <f t="shared" si="1"/>
        <v>บริษัท ก่อทวี จำกัด</v>
      </c>
      <c r="H12" s="23" t="s">
        <v>28</v>
      </c>
      <c r="I12" s="24" t="s">
        <v>134</v>
      </c>
    </row>
    <row r="13" spans="1:9">
      <c r="A13" s="66"/>
      <c r="B13" s="78"/>
      <c r="C13" s="70"/>
      <c r="D13" s="70"/>
      <c r="E13" s="85"/>
      <c r="F13" s="26">
        <v>5412</v>
      </c>
      <c r="G13" s="26">
        <f t="shared" si="1"/>
        <v>5412</v>
      </c>
      <c r="H13" s="27" t="s">
        <v>29</v>
      </c>
      <c r="I13" s="28">
        <v>244314</v>
      </c>
    </row>
    <row r="14" spans="1:9">
      <c r="A14" s="65">
        <v>4</v>
      </c>
      <c r="B14" s="67" t="s">
        <v>50</v>
      </c>
      <c r="C14" s="69">
        <v>9416</v>
      </c>
      <c r="D14" s="69">
        <f t="shared" ref="D14" si="3">C14</f>
        <v>9416</v>
      </c>
      <c r="E14" s="84" t="s">
        <v>27</v>
      </c>
      <c r="F14" s="22" t="s">
        <v>45</v>
      </c>
      <c r="G14" s="22" t="str">
        <f t="shared" si="1"/>
        <v>ร้านสงวนยนต์</v>
      </c>
      <c r="H14" s="23" t="s">
        <v>28</v>
      </c>
      <c r="I14" s="24" t="s">
        <v>135</v>
      </c>
    </row>
    <row r="15" spans="1:9">
      <c r="A15" s="66"/>
      <c r="B15" s="68"/>
      <c r="C15" s="70"/>
      <c r="D15" s="70"/>
      <c r="E15" s="85"/>
      <c r="F15" s="26">
        <v>9416</v>
      </c>
      <c r="G15" s="26">
        <f t="shared" si="1"/>
        <v>9416</v>
      </c>
      <c r="H15" s="27" t="s">
        <v>29</v>
      </c>
      <c r="I15" s="28">
        <v>244292</v>
      </c>
    </row>
    <row r="16" spans="1:9">
      <c r="A16" s="65">
        <v>5</v>
      </c>
      <c r="B16" s="67" t="s">
        <v>65</v>
      </c>
      <c r="C16" s="69">
        <v>21935</v>
      </c>
      <c r="D16" s="69">
        <f t="shared" ref="D16" si="4">C16</f>
        <v>21935</v>
      </c>
      <c r="E16" s="84" t="s">
        <v>27</v>
      </c>
      <c r="F16" s="22" t="s">
        <v>66</v>
      </c>
      <c r="G16" s="22" t="str">
        <f t="shared" si="1"/>
        <v>บริษัท เอส. แอล. โอเอ แอนด์ เทเลคอม จำกัด</v>
      </c>
      <c r="H16" s="23" t="s">
        <v>28</v>
      </c>
      <c r="I16" s="24" t="s">
        <v>136</v>
      </c>
    </row>
    <row r="17" spans="1:9">
      <c r="A17" s="66"/>
      <c r="B17" s="68"/>
      <c r="C17" s="70"/>
      <c r="D17" s="70"/>
      <c r="E17" s="85"/>
      <c r="F17" s="26">
        <v>21935</v>
      </c>
      <c r="G17" s="26">
        <f t="shared" si="1"/>
        <v>21935</v>
      </c>
      <c r="H17" s="27" t="s">
        <v>29</v>
      </c>
      <c r="I17" s="28">
        <v>244294</v>
      </c>
    </row>
    <row r="18" spans="1:9">
      <c r="A18" s="65">
        <v>6</v>
      </c>
      <c r="B18" s="67" t="s">
        <v>137</v>
      </c>
      <c r="C18" s="69">
        <v>8542</v>
      </c>
      <c r="D18" s="69">
        <f t="shared" ref="D18" si="5">C18</f>
        <v>8542</v>
      </c>
      <c r="E18" s="84" t="s">
        <v>27</v>
      </c>
      <c r="F18" s="22" t="s">
        <v>37</v>
      </c>
      <c r="G18" s="22" t="str">
        <f t="shared" si="1"/>
        <v>หจก.ราชสีมาเสริมกิจพานิช</v>
      </c>
      <c r="H18" s="23" t="s">
        <v>28</v>
      </c>
      <c r="I18" s="24" t="s">
        <v>138</v>
      </c>
    </row>
    <row r="19" spans="1:9">
      <c r="A19" s="66"/>
      <c r="B19" s="68"/>
      <c r="C19" s="70"/>
      <c r="D19" s="70"/>
      <c r="E19" s="85"/>
      <c r="F19" s="26">
        <v>8542</v>
      </c>
      <c r="G19" s="26">
        <f t="shared" si="1"/>
        <v>8542</v>
      </c>
      <c r="H19" s="27" t="s">
        <v>29</v>
      </c>
      <c r="I19" s="28">
        <v>244294</v>
      </c>
    </row>
    <row r="20" spans="1:9">
      <c r="A20" s="65">
        <v>7</v>
      </c>
      <c r="B20" s="67" t="s">
        <v>139</v>
      </c>
      <c r="C20" s="69">
        <v>12030</v>
      </c>
      <c r="D20" s="69">
        <f t="shared" ref="D20" si="6">C20</f>
        <v>12030</v>
      </c>
      <c r="E20" s="84" t="s">
        <v>27</v>
      </c>
      <c r="F20" s="22" t="s">
        <v>140</v>
      </c>
      <c r="G20" s="22" t="str">
        <f>F20</f>
        <v>บริษัท ฤกษ์ดีคอนกรีต จำกัด</v>
      </c>
      <c r="H20" s="23" t="s">
        <v>28</v>
      </c>
      <c r="I20" s="24" t="s">
        <v>141</v>
      </c>
    </row>
    <row r="21" spans="1:9">
      <c r="A21" s="66"/>
      <c r="B21" s="68"/>
      <c r="C21" s="70"/>
      <c r="D21" s="70"/>
      <c r="E21" s="85"/>
      <c r="F21" s="26">
        <v>12030</v>
      </c>
      <c r="G21" s="26">
        <f>F21</f>
        <v>12030</v>
      </c>
      <c r="H21" s="27" t="s">
        <v>29</v>
      </c>
      <c r="I21" s="28">
        <v>244294</v>
      </c>
    </row>
    <row r="22" spans="1:9">
      <c r="A22" s="65">
        <v>8</v>
      </c>
      <c r="B22" s="67" t="s">
        <v>142</v>
      </c>
      <c r="C22" s="69">
        <v>114671.9</v>
      </c>
      <c r="D22" s="69">
        <v>114671.9</v>
      </c>
      <c r="E22" s="84" t="s">
        <v>27</v>
      </c>
      <c r="F22" s="22" t="s">
        <v>48</v>
      </c>
      <c r="G22" s="22" t="str">
        <f t="shared" ref="G22:G31" si="7">F22</f>
        <v>ร้านปักธงชัยวิทยุ</v>
      </c>
      <c r="H22" s="23" t="s">
        <v>28</v>
      </c>
      <c r="I22" s="24" t="s">
        <v>143</v>
      </c>
    </row>
    <row r="23" spans="1:9">
      <c r="A23" s="66"/>
      <c r="B23" s="68"/>
      <c r="C23" s="70"/>
      <c r="D23" s="70"/>
      <c r="E23" s="85"/>
      <c r="F23" s="26">
        <v>114671.9</v>
      </c>
      <c r="G23" s="26">
        <f t="shared" si="7"/>
        <v>114671.9</v>
      </c>
      <c r="H23" s="27" t="s">
        <v>29</v>
      </c>
      <c r="I23" s="28">
        <v>244294</v>
      </c>
    </row>
    <row r="24" spans="1:9">
      <c r="A24" s="65">
        <v>9</v>
      </c>
      <c r="B24" s="67" t="s">
        <v>144</v>
      </c>
      <c r="C24" s="69">
        <v>7200</v>
      </c>
      <c r="D24" s="69">
        <f>C24</f>
        <v>7200</v>
      </c>
      <c r="E24" s="84" t="s">
        <v>27</v>
      </c>
      <c r="F24" s="22" t="s">
        <v>145</v>
      </c>
      <c r="G24" s="22" t="str">
        <f t="shared" si="7"/>
        <v>ร้านกัญจน์ธานิดา พันธุ์พันไม้</v>
      </c>
      <c r="H24" s="23" t="s">
        <v>28</v>
      </c>
      <c r="I24" s="24" t="s">
        <v>146</v>
      </c>
    </row>
    <row r="25" spans="1:9">
      <c r="A25" s="66"/>
      <c r="B25" s="68"/>
      <c r="C25" s="70"/>
      <c r="D25" s="70"/>
      <c r="E25" s="85"/>
      <c r="F25" s="26">
        <v>7200</v>
      </c>
      <c r="G25" s="26">
        <f t="shared" si="7"/>
        <v>7200</v>
      </c>
      <c r="H25" s="27" t="s">
        <v>29</v>
      </c>
      <c r="I25" s="28">
        <v>244298</v>
      </c>
    </row>
    <row r="26" spans="1:9">
      <c r="A26" s="65">
        <v>10</v>
      </c>
      <c r="B26" s="67" t="s">
        <v>147</v>
      </c>
      <c r="C26" s="69">
        <v>31000</v>
      </c>
      <c r="D26" s="69">
        <v>31000</v>
      </c>
      <c r="E26" s="84" t="s">
        <v>27</v>
      </c>
      <c r="F26" s="22" t="s">
        <v>148</v>
      </c>
      <c r="G26" s="22" t="str">
        <f t="shared" si="7"/>
        <v>บริษัท โกลไรซอน (ประเทศไทย) จำกัด</v>
      </c>
      <c r="H26" s="23" t="s">
        <v>28</v>
      </c>
      <c r="I26" s="24" t="s">
        <v>149</v>
      </c>
    </row>
    <row r="27" spans="1:9">
      <c r="A27" s="66"/>
      <c r="B27" s="68"/>
      <c r="C27" s="70"/>
      <c r="D27" s="70"/>
      <c r="E27" s="85"/>
      <c r="F27" s="26">
        <v>31000</v>
      </c>
      <c r="G27" s="26">
        <f t="shared" si="7"/>
        <v>31000</v>
      </c>
      <c r="H27" s="27" t="s">
        <v>29</v>
      </c>
      <c r="I27" s="28">
        <v>244299</v>
      </c>
    </row>
    <row r="28" spans="1:9">
      <c r="A28" s="65">
        <v>11</v>
      </c>
      <c r="B28" s="67" t="s">
        <v>150</v>
      </c>
      <c r="C28" s="69">
        <v>28488</v>
      </c>
      <c r="D28" s="69">
        <f t="shared" ref="D28" si="8">C28</f>
        <v>28488</v>
      </c>
      <c r="E28" s="84" t="s">
        <v>27</v>
      </c>
      <c r="F28" s="22" t="s">
        <v>37</v>
      </c>
      <c r="G28" s="22" t="str">
        <f>F28</f>
        <v>หจก.ราชสีมาเสริมกิจพานิช</v>
      </c>
      <c r="H28" s="23" t="s">
        <v>28</v>
      </c>
      <c r="I28" s="24" t="s">
        <v>151</v>
      </c>
    </row>
    <row r="29" spans="1:9">
      <c r="A29" s="66"/>
      <c r="B29" s="68"/>
      <c r="C29" s="70"/>
      <c r="D29" s="70"/>
      <c r="E29" s="85"/>
      <c r="F29" s="26">
        <v>28488</v>
      </c>
      <c r="G29" s="26">
        <f>F29</f>
        <v>28488</v>
      </c>
      <c r="H29" s="27" t="s">
        <v>29</v>
      </c>
      <c r="I29" s="28">
        <v>244305</v>
      </c>
    </row>
    <row r="30" spans="1:9">
      <c r="A30" s="65">
        <v>12</v>
      </c>
      <c r="B30" s="67" t="s">
        <v>152</v>
      </c>
      <c r="C30" s="69">
        <v>6500</v>
      </c>
      <c r="D30" s="69">
        <f t="shared" ref="D30" si="9">C30</f>
        <v>6500</v>
      </c>
      <c r="E30" s="84" t="s">
        <v>27</v>
      </c>
      <c r="F30" s="22" t="s">
        <v>145</v>
      </c>
      <c r="G30" s="22" t="str">
        <f t="shared" si="7"/>
        <v>ร้านกัญจน์ธานิดา พันธุ์พันไม้</v>
      </c>
      <c r="H30" s="23" t="s">
        <v>28</v>
      </c>
      <c r="I30" s="24" t="s">
        <v>153</v>
      </c>
    </row>
    <row r="31" spans="1:9">
      <c r="A31" s="66"/>
      <c r="B31" s="68"/>
      <c r="C31" s="70"/>
      <c r="D31" s="70"/>
      <c r="E31" s="85"/>
      <c r="F31" s="26">
        <v>6500</v>
      </c>
      <c r="G31" s="26">
        <f t="shared" si="7"/>
        <v>6500</v>
      </c>
      <c r="H31" s="27" t="s">
        <v>29</v>
      </c>
      <c r="I31" s="28">
        <v>244314</v>
      </c>
    </row>
    <row r="32" spans="1:9">
      <c r="A32" s="65">
        <v>13</v>
      </c>
      <c r="B32" s="67" t="s">
        <v>152</v>
      </c>
      <c r="C32" s="69">
        <v>90000</v>
      </c>
      <c r="D32" s="69">
        <f t="shared" ref="D32" si="10">C32</f>
        <v>90000</v>
      </c>
      <c r="E32" s="84" t="s">
        <v>27</v>
      </c>
      <c r="F32" s="22" t="s">
        <v>37</v>
      </c>
      <c r="G32" s="22" t="str">
        <f>F32</f>
        <v>หจก.ราชสีมาเสริมกิจพานิช</v>
      </c>
      <c r="H32" s="23" t="s">
        <v>28</v>
      </c>
      <c r="I32" s="24" t="s">
        <v>154</v>
      </c>
    </row>
    <row r="33" spans="1:9">
      <c r="A33" s="66"/>
      <c r="B33" s="68"/>
      <c r="C33" s="70"/>
      <c r="D33" s="70"/>
      <c r="E33" s="85"/>
      <c r="F33" s="26">
        <v>90000</v>
      </c>
      <c r="G33" s="26">
        <f>F33</f>
        <v>90000</v>
      </c>
      <c r="H33" s="27" t="s">
        <v>29</v>
      </c>
      <c r="I33" s="28">
        <v>244314</v>
      </c>
    </row>
    <row r="34" spans="1:9">
      <c r="A34" s="65">
        <v>14</v>
      </c>
      <c r="B34" s="67" t="s">
        <v>155</v>
      </c>
      <c r="C34" s="69">
        <v>8355</v>
      </c>
      <c r="D34" s="69">
        <v>8355</v>
      </c>
      <c r="E34" s="84" t="s">
        <v>27</v>
      </c>
      <c r="F34" s="22" t="s">
        <v>133</v>
      </c>
      <c r="G34" s="22" t="str">
        <f t="shared" ref="G34:G43" si="11">F34</f>
        <v>บริษัท ก่อทวี จำกัด</v>
      </c>
      <c r="H34" s="23" t="s">
        <v>28</v>
      </c>
      <c r="I34" s="24" t="s">
        <v>156</v>
      </c>
    </row>
    <row r="35" spans="1:9">
      <c r="A35" s="66"/>
      <c r="B35" s="68"/>
      <c r="C35" s="70"/>
      <c r="D35" s="70"/>
      <c r="E35" s="85"/>
      <c r="F35" s="26">
        <v>8355</v>
      </c>
      <c r="G35" s="26">
        <f t="shared" si="11"/>
        <v>8355</v>
      </c>
      <c r="H35" s="27" t="s">
        <v>29</v>
      </c>
      <c r="I35" s="28">
        <v>244301</v>
      </c>
    </row>
    <row r="36" spans="1:9">
      <c r="A36" s="65">
        <v>15</v>
      </c>
      <c r="B36" s="67" t="s">
        <v>157</v>
      </c>
      <c r="C36" s="69">
        <v>9449.89</v>
      </c>
      <c r="D36" s="69">
        <f t="shared" ref="D36" si="12">C36</f>
        <v>9449.89</v>
      </c>
      <c r="E36" s="84" t="s">
        <v>27</v>
      </c>
      <c r="F36" s="22" t="s">
        <v>66</v>
      </c>
      <c r="G36" s="22" t="str">
        <f t="shared" si="11"/>
        <v>บริษัท เอส. แอล. โอเอ แอนด์ เทเลคอม จำกัด</v>
      </c>
      <c r="H36" s="23" t="s">
        <v>28</v>
      </c>
      <c r="I36" s="24" t="s">
        <v>158</v>
      </c>
    </row>
    <row r="37" spans="1:9">
      <c r="A37" s="66"/>
      <c r="B37" s="68"/>
      <c r="C37" s="70"/>
      <c r="D37" s="70"/>
      <c r="E37" s="85"/>
      <c r="F37" s="26">
        <v>9449.89</v>
      </c>
      <c r="G37" s="26">
        <f t="shared" si="11"/>
        <v>9449.89</v>
      </c>
      <c r="H37" s="27" t="s">
        <v>29</v>
      </c>
      <c r="I37" s="28">
        <v>244315</v>
      </c>
    </row>
    <row r="38" spans="1:9">
      <c r="A38" s="65">
        <v>16</v>
      </c>
      <c r="B38" s="67" t="s">
        <v>159</v>
      </c>
      <c r="C38" s="69">
        <v>21609</v>
      </c>
      <c r="D38" s="69">
        <f>C38</f>
        <v>21609</v>
      </c>
      <c r="E38" s="84" t="s">
        <v>27</v>
      </c>
      <c r="F38" s="48" t="s">
        <v>61</v>
      </c>
      <c r="G38" s="22" t="str">
        <f t="shared" si="11"/>
        <v>บริษัท แมรี่ แอน แดรี่ โปรดักส์ จำกัด</v>
      </c>
      <c r="H38" s="23" t="s">
        <v>28</v>
      </c>
      <c r="I38" s="24" t="s">
        <v>160</v>
      </c>
    </row>
    <row r="39" spans="1:9">
      <c r="A39" s="66"/>
      <c r="B39" s="68"/>
      <c r="C39" s="70"/>
      <c r="D39" s="70"/>
      <c r="E39" s="85"/>
      <c r="F39" s="26">
        <v>21609</v>
      </c>
      <c r="G39" s="26">
        <f t="shared" si="11"/>
        <v>21609</v>
      </c>
      <c r="H39" s="27" t="s">
        <v>29</v>
      </c>
      <c r="I39" s="28">
        <v>244316</v>
      </c>
    </row>
    <row r="40" spans="1:9">
      <c r="A40" s="65">
        <v>17</v>
      </c>
      <c r="B40" s="77" t="s">
        <v>161</v>
      </c>
      <c r="C40" s="69">
        <v>822773.7</v>
      </c>
      <c r="D40" s="69">
        <f t="shared" ref="D40" si="13">C40</f>
        <v>822773.7</v>
      </c>
      <c r="E40" s="84" t="s">
        <v>27</v>
      </c>
      <c r="F40" s="48" t="s">
        <v>61</v>
      </c>
      <c r="G40" s="22" t="str">
        <f t="shared" si="11"/>
        <v>บริษัท แมรี่ แอน แดรี่ โปรดักส์ จำกัด</v>
      </c>
      <c r="H40" s="23" t="s">
        <v>28</v>
      </c>
      <c r="I40" s="24" t="s">
        <v>162</v>
      </c>
    </row>
    <row r="41" spans="1:9">
      <c r="A41" s="66"/>
      <c r="B41" s="78"/>
      <c r="C41" s="70"/>
      <c r="D41" s="70"/>
      <c r="E41" s="85"/>
      <c r="F41" s="26">
        <v>822733.7</v>
      </c>
      <c r="G41" s="26">
        <f t="shared" si="11"/>
        <v>822733.7</v>
      </c>
      <c r="H41" s="27" t="s">
        <v>29</v>
      </c>
      <c r="I41" s="28">
        <v>244316</v>
      </c>
    </row>
    <row r="42" spans="1:9">
      <c r="A42" s="65">
        <v>18</v>
      </c>
      <c r="B42" s="67" t="s">
        <v>163</v>
      </c>
      <c r="C42" s="69">
        <v>5700</v>
      </c>
      <c r="D42" s="69">
        <f t="shared" ref="D42" si="14">C42</f>
        <v>5700</v>
      </c>
      <c r="E42" s="84" t="s">
        <v>27</v>
      </c>
      <c r="F42" s="48" t="s">
        <v>84</v>
      </c>
      <c r="G42" s="22" t="str">
        <f t="shared" si="11"/>
        <v>นางละมุล  วินดี</v>
      </c>
      <c r="H42" s="23" t="s">
        <v>28</v>
      </c>
      <c r="I42" s="24" t="s">
        <v>164</v>
      </c>
    </row>
    <row r="43" spans="1:9">
      <c r="A43" s="66"/>
      <c r="B43" s="68"/>
      <c r="C43" s="70"/>
      <c r="D43" s="70"/>
      <c r="E43" s="85"/>
      <c r="F43" s="26">
        <v>5700</v>
      </c>
      <c r="G43" s="26">
        <f t="shared" si="11"/>
        <v>5700</v>
      </c>
      <c r="H43" s="27" t="s">
        <v>29</v>
      </c>
      <c r="I43" s="28">
        <v>244295</v>
      </c>
    </row>
    <row r="44" spans="1:9">
      <c r="A44" s="9" t="s">
        <v>2</v>
      </c>
      <c r="B44" s="9" t="s">
        <v>3</v>
      </c>
      <c r="C44" s="10" t="s">
        <v>4</v>
      </c>
      <c r="D44" s="10" t="s">
        <v>5</v>
      </c>
      <c r="E44" s="9" t="s">
        <v>6</v>
      </c>
      <c r="F44" s="12" t="s">
        <v>7</v>
      </c>
      <c r="G44" s="12" t="s">
        <v>8</v>
      </c>
      <c r="H44" s="9" t="s">
        <v>9</v>
      </c>
      <c r="I44" s="50" t="s">
        <v>10</v>
      </c>
    </row>
    <row r="45" spans="1:9">
      <c r="A45" s="14"/>
      <c r="B45" s="14"/>
      <c r="C45" s="15" t="s">
        <v>11</v>
      </c>
      <c r="D45" s="15" t="s">
        <v>12</v>
      </c>
      <c r="E45" s="14"/>
      <c r="F45" s="16" t="s">
        <v>13</v>
      </c>
      <c r="G45" s="16" t="s">
        <v>14</v>
      </c>
      <c r="H45" s="14" t="s">
        <v>15</v>
      </c>
      <c r="I45" s="51" t="s">
        <v>16</v>
      </c>
    </row>
    <row r="46" spans="1:9">
      <c r="A46" s="52" t="s">
        <v>17</v>
      </c>
      <c r="B46" s="52" t="s">
        <v>18</v>
      </c>
      <c r="C46" s="53" t="s">
        <v>19</v>
      </c>
      <c r="D46" s="53" t="s">
        <v>20</v>
      </c>
      <c r="E46" s="54" t="s">
        <v>21</v>
      </c>
      <c r="F46" s="54" t="s">
        <v>22</v>
      </c>
      <c r="G46" s="54" t="s">
        <v>23</v>
      </c>
      <c r="H46" s="54" t="s">
        <v>24</v>
      </c>
      <c r="I46" s="52" t="s">
        <v>25</v>
      </c>
    </row>
    <row r="47" spans="1:9">
      <c r="A47" s="65">
        <v>19</v>
      </c>
      <c r="B47" s="67" t="s">
        <v>165</v>
      </c>
      <c r="C47" s="69">
        <v>5000</v>
      </c>
      <c r="D47" s="69">
        <f t="shared" ref="D47" si="15">C47</f>
        <v>5000</v>
      </c>
      <c r="E47" s="84" t="s">
        <v>27</v>
      </c>
      <c r="F47" s="48" t="s">
        <v>79</v>
      </c>
      <c r="G47" s="22" t="str">
        <f>F47</f>
        <v>หจก.โคราช โอเอ</v>
      </c>
      <c r="H47" s="23" t="s">
        <v>28</v>
      </c>
      <c r="I47" s="32" t="s">
        <v>166</v>
      </c>
    </row>
    <row r="48" spans="1:9">
      <c r="A48" s="66"/>
      <c r="B48" s="68"/>
      <c r="C48" s="70"/>
      <c r="D48" s="70"/>
      <c r="E48" s="85"/>
      <c r="F48" s="31">
        <v>5000</v>
      </c>
      <c r="G48" s="26">
        <f>F48</f>
        <v>5000</v>
      </c>
      <c r="H48" s="27" t="s">
        <v>29</v>
      </c>
      <c r="I48" s="32">
        <v>244300</v>
      </c>
    </row>
    <row r="49" spans="1:9">
      <c r="A49" s="65">
        <v>20</v>
      </c>
      <c r="B49" s="77" t="s">
        <v>167</v>
      </c>
      <c r="C49" s="69">
        <v>5211</v>
      </c>
      <c r="D49" s="69">
        <f t="shared" ref="D49" si="16">C49</f>
        <v>5211</v>
      </c>
      <c r="E49" s="84" t="s">
        <v>27</v>
      </c>
      <c r="F49" s="22" t="s">
        <v>168</v>
      </c>
      <c r="G49" s="22" t="str">
        <f t="shared" ref="G49:G52" si="17">F49</f>
        <v>ร้านเพ็ชรธงไชย</v>
      </c>
      <c r="H49" s="23" t="s">
        <v>28</v>
      </c>
      <c r="I49" s="24" t="s">
        <v>169</v>
      </c>
    </row>
    <row r="50" spans="1:9" ht="23.25" customHeight="1">
      <c r="A50" s="66"/>
      <c r="B50" s="78"/>
      <c r="C50" s="70"/>
      <c r="D50" s="70"/>
      <c r="E50" s="85"/>
      <c r="F50" s="26">
        <v>5211</v>
      </c>
      <c r="G50" s="26">
        <f t="shared" si="17"/>
        <v>5211</v>
      </c>
      <c r="H50" s="27" t="s">
        <v>29</v>
      </c>
      <c r="I50" s="28">
        <v>244308</v>
      </c>
    </row>
    <row r="51" spans="1:9">
      <c r="A51" s="65">
        <v>21</v>
      </c>
      <c r="B51" s="67" t="s">
        <v>170</v>
      </c>
      <c r="C51" s="69">
        <v>5890</v>
      </c>
      <c r="D51" s="69">
        <f t="shared" ref="D51" si="18">C51</f>
        <v>5890</v>
      </c>
      <c r="E51" s="84" t="s">
        <v>27</v>
      </c>
      <c r="F51" s="22" t="s">
        <v>171</v>
      </c>
      <c r="G51" s="22" t="str">
        <f t="shared" si="17"/>
        <v>นางถนอม  รัตนนันท์</v>
      </c>
      <c r="H51" s="23" t="s">
        <v>28</v>
      </c>
      <c r="I51" s="24" t="s">
        <v>172</v>
      </c>
    </row>
    <row r="52" spans="1:9">
      <c r="A52" s="66"/>
      <c r="B52" s="68"/>
      <c r="C52" s="70"/>
      <c r="D52" s="70"/>
      <c r="E52" s="85"/>
      <c r="F52" s="26">
        <v>5890</v>
      </c>
      <c r="G52" s="26">
        <f t="shared" si="17"/>
        <v>5890</v>
      </c>
      <c r="H52" s="27" t="s">
        <v>29</v>
      </c>
      <c r="I52" s="28">
        <v>244293</v>
      </c>
    </row>
    <row r="53" spans="1:9">
      <c r="A53" s="65">
        <v>22</v>
      </c>
      <c r="B53" s="77" t="s">
        <v>173</v>
      </c>
      <c r="C53" s="69">
        <v>25020</v>
      </c>
      <c r="D53" s="69">
        <f t="shared" ref="D53" si="19">C53</f>
        <v>25020</v>
      </c>
      <c r="E53" s="84" t="s">
        <v>27</v>
      </c>
      <c r="F53" s="22" t="s">
        <v>174</v>
      </c>
      <c r="G53" s="22" t="str">
        <f>F53</f>
        <v>ร้านสุรกรานต์แอร์&amp;ซาวด์</v>
      </c>
      <c r="H53" s="23" t="s">
        <v>28</v>
      </c>
      <c r="I53" s="24" t="s">
        <v>175</v>
      </c>
    </row>
    <row r="54" spans="1:9">
      <c r="A54" s="66"/>
      <c r="B54" s="78"/>
      <c r="C54" s="70"/>
      <c r="D54" s="70"/>
      <c r="E54" s="85"/>
      <c r="F54" s="26">
        <v>25020</v>
      </c>
      <c r="G54" s="26">
        <f>F54</f>
        <v>25020</v>
      </c>
      <c r="H54" s="27" t="s">
        <v>29</v>
      </c>
      <c r="I54" s="28">
        <v>244293</v>
      </c>
    </row>
    <row r="55" spans="1:9">
      <c r="A55" s="65">
        <v>23</v>
      </c>
      <c r="B55" s="67" t="s">
        <v>176</v>
      </c>
      <c r="C55" s="69">
        <v>18000</v>
      </c>
      <c r="D55" s="69">
        <f t="shared" ref="D55" si="20">C55</f>
        <v>18000</v>
      </c>
      <c r="E55" s="84" t="s">
        <v>27</v>
      </c>
      <c r="F55" s="22" t="s">
        <v>177</v>
      </c>
      <c r="G55" s="22" t="str">
        <f t="shared" ref="G55:G60" si="21">F55</f>
        <v>นางสาวณัฐวรา ศิลาสูงเนิน</v>
      </c>
      <c r="H55" s="23" t="s">
        <v>28</v>
      </c>
      <c r="I55" s="24" t="s">
        <v>178</v>
      </c>
    </row>
    <row r="56" spans="1:9" ht="126.75" customHeight="1">
      <c r="A56" s="66"/>
      <c r="B56" s="68"/>
      <c r="C56" s="70"/>
      <c r="D56" s="70"/>
      <c r="E56" s="85"/>
      <c r="F56" s="26">
        <v>18000</v>
      </c>
      <c r="G56" s="26">
        <f t="shared" si="21"/>
        <v>18000</v>
      </c>
      <c r="H56" s="27" t="s">
        <v>29</v>
      </c>
      <c r="I56" s="28">
        <v>244299</v>
      </c>
    </row>
    <row r="57" spans="1:9">
      <c r="A57" s="65">
        <v>24</v>
      </c>
      <c r="B57" s="67" t="s">
        <v>184</v>
      </c>
      <c r="C57" s="69">
        <v>5300</v>
      </c>
      <c r="D57" s="69">
        <f>C57</f>
        <v>5300</v>
      </c>
      <c r="E57" s="84" t="s">
        <v>27</v>
      </c>
      <c r="F57" s="22" t="s">
        <v>100</v>
      </c>
      <c r="G57" s="22" t="str">
        <f t="shared" si="21"/>
        <v>ร้านภาษาคอม</v>
      </c>
      <c r="H57" s="23" t="s">
        <v>28</v>
      </c>
      <c r="I57" s="24" t="s">
        <v>179</v>
      </c>
    </row>
    <row r="58" spans="1:9" ht="24" customHeight="1">
      <c r="A58" s="66"/>
      <c r="B58" s="68"/>
      <c r="C58" s="70"/>
      <c r="D58" s="70"/>
      <c r="E58" s="85"/>
      <c r="F58" s="26">
        <v>5300</v>
      </c>
      <c r="G58" s="26">
        <f t="shared" si="21"/>
        <v>5300</v>
      </c>
      <c r="H58" s="27" t="s">
        <v>29</v>
      </c>
      <c r="I58" s="28">
        <v>244308</v>
      </c>
    </row>
    <row r="59" spans="1:9">
      <c r="A59" s="65">
        <v>25</v>
      </c>
      <c r="B59" s="88" t="s">
        <v>180</v>
      </c>
      <c r="C59" s="69">
        <v>1457900</v>
      </c>
      <c r="D59" s="69">
        <v>1321006.18</v>
      </c>
      <c r="E59" s="90" t="s">
        <v>181</v>
      </c>
      <c r="F59" s="22" t="s">
        <v>182</v>
      </c>
      <c r="G59" s="22" t="str">
        <f t="shared" si="21"/>
        <v>หจก.ตติญชัย(2004)</v>
      </c>
      <c r="H59" s="23" t="s">
        <v>28</v>
      </c>
      <c r="I59" s="24" t="s">
        <v>183</v>
      </c>
    </row>
    <row r="60" spans="1:9" ht="44.25" customHeight="1">
      <c r="A60" s="66"/>
      <c r="B60" s="89"/>
      <c r="C60" s="70"/>
      <c r="D60" s="70"/>
      <c r="E60" s="91"/>
      <c r="F60" s="26">
        <v>1040000</v>
      </c>
      <c r="G60" s="26">
        <f t="shared" si="21"/>
        <v>1040000</v>
      </c>
      <c r="H60" s="27" t="s">
        <v>29</v>
      </c>
      <c r="I60" s="28">
        <v>244308</v>
      </c>
    </row>
    <row r="64" spans="1:9">
      <c r="F64" s="56">
        <f>SUM(F60+F58+F56+F54+F52+F50+F48+F43+F41+F39+F37+F35+F33+F31+F29+F27+F25+F23+F21+F19+F17+F15+F13+F11+F9)</f>
        <v>2392509.1199999996</v>
      </c>
      <c r="G64" s="56">
        <f>F64-1040000</f>
        <v>1352509.1199999996</v>
      </c>
    </row>
  </sheetData>
  <mergeCells count="128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</mergeCells>
  <pageMargins left="0.27559055118110237" right="0.11811023622047245" top="0.27559055118110237" bottom="0.27559055118110237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7BF3-642C-4A71-B8ED-BF0C3EFAB81A}">
  <sheetPr>
    <tabColor rgb="FF7030A0"/>
  </sheetPr>
  <dimension ref="A1:I72"/>
  <sheetViews>
    <sheetView topLeftCell="A34" zoomScale="75" zoomScaleNormal="75" workbookViewId="0">
      <selection activeCell="F72" sqref="F72"/>
    </sheetView>
  </sheetViews>
  <sheetFormatPr defaultRowHeight="18.75"/>
  <cols>
    <col min="1" max="1" width="7.28515625" style="49" customWidth="1"/>
    <col min="2" max="2" width="30.5703125" style="49" customWidth="1"/>
    <col min="3" max="3" width="12.42578125" style="49" customWidth="1"/>
    <col min="4" max="4" width="11.5703125" style="49" customWidth="1"/>
    <col min="5" max="5" width="17.140625" style="49" customWidth="1"/>
    <col min="6" max="6" width="33.5703125" style="49" customWidth="1"/>
    <col min="7" max="7" width="31.7109375" style="49" customWidth="1"/>
    <col min="8" max="8" width="27" style="49" customWidth="1"/>
    <col min="9" max="9" width="28.5703125" style="49" customWidth="1"/>
    <col min="10" max="16384" width="9.140625" style="49"/>
  </cols>
  <sheetData>
    <row r="1" spans="1:9">
      <c r="A1" s="40"/>
      <c r="B1" s="41"/>
      <c r="C1" s="42"/>
      <c r="D1" s="43"/>
      <c r="E1" s="40"/>
      <c r="F1" s="44"/>
      <c r="G1" s="45"/>
      <c r="H1" s="46"/>
      <c r="I1" s="47" t="s">
        <v>0</v>
      </c>
    </row>
    <row r="2" spans="1:9">
      <c r="A2" s="83" t="s">
        <v>185</v>
      </c>
      <c r="B2" s="83"/>
      <c r="C2" s="83"/>
      <c r="D2" s="83"/>
      <c r="E2" s="83"/>
      <c r="F2" s="83"/>
      <c r="G2" s="83"/>
      <c r="H2" s="83"/>
      <c r="I2" s="83"/>
    </row>
    <row r="3" spans="1:9">
      <c r="A3" s="83" t="s">
        <v>1</v>
      </c>
      <c r="B3" s="83"/>
      <c r="C3" s="83"/>
      <c r="D3" s="83"/>
      <c r="E3" s="83"/>
      <c r="F3" s="83"/>
      <c r="G3" s="83"/>
      <c r="H3" s="83"/>
      <c r="I3" s="83"/>
    </row>
    <row r="4" spans="1:9">
      <c r="A4" s="9" t="s">
        <v>2</v>
      </c>
      <c r="B4" s="9" t="s">
        <v>3</v>
      </c>
      <c r="C4" s="10" t="s">
        <v>4</v>
      </c>
      <c r="D4" s="10" t="s">
        <v>5</v>
      </c>
      <c r="E4" s="9" t="s">
        <v>6</v>
      </c>
      <c r="F4" s="12" t="s">
        <v>7</v>
      </c>
      <c r="G4" s="12" t="s">
        <v>8</v>
      </c>
      <c r="H4" s="9" t="s">
        <v>9</v>
      </c>
      <c r="I4" s="50" t="s">
        <v>10</v>
      </c>
    </row>
    <row r="5" spans="1:9">
      <c r="A5" s="14"/>
      <c r="B5" s="14"/>
      <c r="C5" s="15" t="s">
        <v>11</v>
      </c>
      <c r="D5" s="15" t="s">
        <v>12</v>
      </c>
      <c r="E5" s="14"/>
      <c r="F5" s="16" t="s">
        <v>13</v>
      </c>
      <c r="G5" s="16" t="s">
        <v>14</v>
      </c>
      <c r="H5" s="14" t="s">
        <v>15</v>
      </c>
      <c r="I5" s="51" t="s">
        <v>16</v>
      </c>
    </row>
    <row r="6" spans="1:9">
      <c r="A6" s="52" t="s">
        <v>17</v>
      </c>
      <c r="B6" s="52" t="s">
        <v>18</v>
      </c>
      <c r="C6" s="53" t="s">
        <v>19</v>
      </c>
      <c r="D6" s="53" t="s">
        <v>20</v>
      </c>
      <c r="E6" s="54" t="s">
        <v>21</v>
      </c>
      <c r="F6" s="54" t="s">
        <v>22</v>
      </c>
      <c r="G6" s="54" t="s">
        <v>23</v>
      </c>
      <c r="H6" s="54" t="s">
        <v>24</v>
      </c>
      <c r="I6" s="52" t="s">
        <v>25</v>
      </c>
    </row>
    <row r="7" spans="1:9">
      <c r="A7" s="84" t="s">
        <v>26</v>
      </c>
      <c r="B7" s="86" t="s">
        <v>186</v>
      </c>
      <c r="C7" s="69">
        <v>15000</v>
      </c>
      <c r="D7" s="69">
        <f>C7</f>
        <v>15000</v>
      </c>
      <c r="E7" s="84" t="s">
        <v>27</v>
      </c>
      <c r="F7" s="21" t="s">
        <v>187</v>
      </c>
      <c r="G7" s="22" t="str">
        <f>F7</f>
        <v>บริษัท นาซ่าไฟร์โปรดัคส์แอนด์เซฟตี้ จำกัด</v>
      </c>
      <c r="H7" s="23" t="s">
        <v>28</v>
      </c>
      <c r="I7" s="24" t="s">
        <v>188</v>
      </c>
    </row>
    <row r="8" spans="1:9">
      <c r="A8" s="85"/>
      <c r="B8" s="87"/>
      <c r="C8" s="70"/>
      <c r="D8" s="70"/>
      <c r="E8" s="85"/>
      <c r="F8" s="25">
        <v>15000</v>
      </c>
      <c r="G8" s="26">
        <f>F8</f>
        <v>15000</v>
      </c>
      <c r="H8" s="27" t="s">
        <v>29</v>
      </c>
      <c r="I8" s="28">
        <v>244321</v>
      </c>
    </row>
    <row r="9" spans="1:9">
      <c r="A9" s="65">
        <v>2</v>
      </c>
      <c r="B9" s="77" t="s">
        <v>50</v>
      </c>
      <c r="C9" s="69">
        <v>14552</v>
      </c>
      <c r="D9" s="69">
        <f t="shared" ref="D9" si="0">C9</f>
        <v>14552</v>
      </c>
      <c r="E9" s="84" t="s">
        <v>27</v>
      </c>
      <c r="F9" s="22" t="s">
        <v>189</v>
      </c>
      <c r="G9" s="22" t="str">
        <f t="shared" ref="G9:G18" si="1">F9</f>
        <v>บริษัท ปักธงชัย ออโต เซอร์วิส จำกัด</v>
      </c>
      <c r="H9" s="23" t="s">
        <v>28</v>
      </c>
      <c r="I9" s="24" t="s">
        <v>190</v>
      </c>
    </row>
    <row r="10" spans="1:9">
      <c r="A10" s="66"/>
      <c r="B10" s="78"/>
      <c r="C10" s="70"/>
      <c r="D10" s="70"/>
      <c r="E10" s="85"/>
      <c r="F10" s="29">
        <v>14552</v>
      </c>
      <c r="G10" s="26">
        <f t="shared" si="1"/>
        <v>14552</v>
      </c>
      <c r="H10" s="27" t="s">
        <v>29</v>
      </c>
      <c r="I10" s="28">
        <v>244336</v>
      </c>
    </row>
    <row r="11" spans="1:9">
      <c r="A11" s="65">
        <v>3</v>
      </c>
      <c r="B11" s="77" t="s">
        <v>191</v>
      </c>
      <c r="C11" s="69">
        <v>9583</v>
      </c>
      <c r="D11" s="69">
        <f t="shared" ref="D11" si="2">C11</f>
        <v>9583</v>
      </c>
      <c r="E11" s="84" t="s">
        <v>27</v>
      </c>
      <c r="F11" s="30" t="s">
        <v>133</v>
      </c>
      <c r="G11" s="22" t="str">
        <f t="shared" si="1"/>
        <v>บริษัท ก่อทวี จำกัด</v>
      </c>
      <c r="H11" s="23" t="s">
        <v>28</v>
      </c>
      <c r="I11" s="24" t="s">
        <v>192</v>
      </c>
    </row>
    <row r="12" spans="1:9">
      <c r="A12" s="66"/>
      <c r="B12" s="78"/>
      <c r="C12" s="70"/>
      <c r="D12" s="70"/>
      <c r="E12" s="85"/>
      <c r="F12" s="26">
        <v>9583</v>
      </c>
      <c r="G12" s="26">
        <f t="shared" si="1"/>
        <v>9583</v>
      </c>
      <c r="H12" s="27" t="s">
        <v>29</v>
      </c>
      <c r="I12" s="28">
        <v>244342</v>
      </c>
    </row>
    <row r="13" spans="1:9">
      <c r="A13" s="65">
        <v>4</v>
      </c>
      <c r="B13" s="67" t="s">
        <v>193</v>
      </c>
      <c r="C13" s="69">
        <v>94389</v>
      </c>
      <c r="D13" s="69">
        <f t="shared" ref="D13" si="3">C13</f>
        <v>94389</v>
      </c>
      <c r="E13" s="84" t="s">
        <v>27</v>
      </c>
      <c r="F13" s="22" t="s">
        <v>37</v>
      </c>
      <c r="G13" s="22" t="str">
        <f t="shared" si="1"/>
        <v>หจก.ราชสีมาเสริมกิจพานิช</v>
      </c>
      <c r="H13" s="23" t="s">
        <v>28</v>
      </c>
      <c r="I13" s="24" t="s">
        <v>194</v>
      </c>
    </row>
    <row r="14" spans="1:9">
      <c r="A14" s="66"/>
      <c r="B14" s="68"/>
      <c r="C14" s="70"/>
      <c r="D14" s="70"/>
      <c r="E14" s="85"/>
      <c r="F14" s="26">
        <v>94389</v>
      </c>
      <c r="G14" s="26">
        <f t="shared" si="1"/>
        <v>94389</v>
      </c>
      <c r="H14" s="27" t="s">
        <v>29</v>
      </c>
      <c r="I14" s="28">
        <v>244348</v>
      </c>
    </row>
    <row r="15" spans="1:9">
      <c r="A15" s="65">
        <v>5</v>
      </c>
      <c r="B15" s="67" t="s">
        <v>139</v>
      </c>
      <c r="C15" s="69">
        <v>88000</v>
      </c>
      <c r="D15" s="69">
        <f t="shared" ref="D15" si="4">C15</f>
        <v>88000</v>
      </c>
      <c r="E15" s="84" t="s">
        <v>27</v>
      </c>
      <c r="F15" s="22" t="s">
        <v>195</v>
      </c>
      <c r="G15" s="22" t="str">
        <f t="shared" si="1"/>
        <v>ห้างหุ้นส่วนจำกัด โก้อุดมทรัพย์ค้าวัสดุ</v>
      </c>
      <c r="H15" s="23" t="s">
        <v>28</v>
      </c>
      <c r="I15" s="24" t="s">
        <v>196</v>
      </c>
    </row>
    <row r="16" spans="1:9">
      <c r="A16" s="66"/>
      <c r="B16" s="68"/>
      <c r="C16" s="70"/>
      <c r="D16" s="70"/>
      <c r="E16" s="85"/>
      <c r="F16" s="26">
        <v>88000</v>
      </c>
      <c r="G16" s="26">
        <f t="shared" si="1"/>
        <v>88000</v>
      </c>
      <c r="H16" s="27" t="s">
        <v>29</v>
      </c>
      <c r="I16" s="28">
        <v>244348</v>
      </c>
    </row>
    <row r="17" spans="1:9">
      <c r="A17" s="65">
        <v>6</v>
      </c>
      <c r="B17" s="67" t="s">
        <v>197</v>
      </c>
      <c r="C17" s="69">
        <v>11090</v>
      </c>
      <c r="D17" s="69">
        <f t="shared" ref="D17" si="5">C17</f>
        <v>11090</v>
      </c>
      <c r="E17" s="84" t="s">
        <v>27</v>
      </c>
      <c r="F17" s="22" t="s">
        <v>133</v>
      </c>
      <c r="G17" s="22" t="str">
        <f t="shared" si="1"/>
        <v>บริษัท ก่อทวี จำกัด</v>
      </c>
      <c r="H17" s="23" t="s">
        <v>28</v>
      </c>
      <c r="I17" s="24" t="s">
        <v>198</v>
      </c>
    </row>
    <row r="18" spans="1:9">
      <c r="A18" s="66"/>
      <c r="B18" s="68"/>
      <c r="C18" s="70"/>
      <c r="D18" s="70"/>
      <c r="E18" s="85"/>
      <c r="F18" s="26">
        <v>11090</v>
      </c>
      <c r="G18" s="26">
        <f t="shared" si="1"/>
        <v>11090</v>
      </c>
      <c r="H18" s="27" t="s">
        <v>29</v>
      </c>
      <c r="I18" s="28">
        <v>244319</v>
      </c>
    </row>
    <row r="19" spans="1:9">
      <c r="A19" s="65">
        <v>7</v>
      </c>
      <c r="B19" s="67" t="s">
        <v>199</v>
      </c>
      <c r="C19" s="69">
        <v>6400</v>
      </c>
      <c r="D19" s="69">
        <f t="shared" ref="D19:D27" si="6">C19</f>
        <v>6400</v>
      </c>
      <c r="E19" s="84" t="s">
        <v>27</v>
      </c>
      <c r="F19" s="22" t="s">
        <v>37</v>
      </c>
      <c r="G19" s="22" t="str">
        <f>F19</f>
        <v>หจก.ราชสีมาเสริมกิจพานิช</v>
      </c>
      <c r="H19" s="23" t="s">
        <v>28</v>
      </c>
      <c r="I19" s="24" t="s">
        <v>200</v>
      </c>
    </row>
    <row r="20" spans="1:9">
      <c r="A20" s="66"/>
      <c r="B20" s="68"/>
      <c r="C20" s="70"/>
      <c r="D20" s="70"/>
      <c r="E20" s="85"/>
      <c r="F20" s="26">
        <v>6400</v>
      </c>
      <c r="G20" s="26">
        <f>F20</f>
        <v>6400</v>
      </c>
      <c r="H20" s="27" t="s">
        <v>29</v>
      </c>
      <c r="I20" s="28">
        <v>244327</v>
      </c>
    </row>
    <row r="21" spans="1:9">
      <c r="A21" s="65">
        <v>8</v>
      </c>
      <c r="B21" s="67" t="s">
        <v>36</v>
      </c>
      <c r="C21" s="69">
        <v>64670</v>
      </c>
      <c r="D21" s="69">
        <f t="shared" si="6"/>
        <v>64670</v>
      </c>
      <c r="E21" s="84" t="s">
        <v>27</v>
      </c>
      <c r="F21" s="22" t="s">
        <v>37</v>
      </c>
      <c r="G21" s="22" t="str">
        <f t="shared" ref="G21:G30" si="7">F21</f>
        <v>หจก.ราชสีมาเสริมกิจพานิช</v>
      </c>
      <c r="H21" s="23" t="s">
        <v>28</v>
      </c>
      <c r="I21" s="24" t="s">
        <v>201</v>
      </c>
    </row>
    <row r="22" spans="1:9">
      <c r="A22" s="66"/>
      <c r="B22" s="68"/>
      <c r="C22" s="70"/>
      <c r="D22" s="70"/>
      <c r="E22" s="85"/>
      <c r="F22" s="26">
        <v>64670</v>
      </c>
      <c r="G22" s="26">
        <f t="shared" si="7"/>
        <v>64670</v>
      </c>
      <c r="H22" s="27" t="s">
        <v>29</v>
      </c>
      <c r="I22" s="28">
        <v>244329</v>
      </c>
    </row>
    <row r="23" spans="1:9">
      <c r="A23" s="65">
        <v>9</v>
      </c>
      <c r="B23" s="67" t="s">
        <v>139</v>
      </c>
      <c r="C23" s="69">
        <v>51157.5</v>
      </c>
      <c r="D23" s="69">
        <f t="shared" si="6"/>
        <v>51157.5</v>
      </c>
      <c r="E23" s="84" t="s">
        <v>27</v>
      </c>
      <c r="F23" s="22" t="s">
        <v>140</v>
      </c>
      <c r="G23" s="22" t="str">
        <f t="shared" si="7"/>
        <v>บริษัท ฤกษ์ดีคอนกรีต จำกัด</v>
      </c>
      <c r="H23" s="23" t="s">
        <v>28</v>
      </c>
      <c r="I23" s="24" t="s">
        <v>202</v>
      </c>
    </row>
    <row r="24" spans="1:9">
      <c r="A24" s="66"/>
      <c r="B24" s="68"/>
      <c r="C24" s="70"/>
      <c r="D24" s="70"/>
      <c r="E24" s="85"/>
      <c r="F24" s="26">
        <v>51157.5</v>
      </c>
      <c r="G24" s="26">
        <f t="shared" si="7"/>
        <v>51157.5</v>
      </c>
      <c r="H24" s="27" t="s">
        <v>29</v>
      </c>
      <c r="I24" s="28">
        <v>244334</v>
      </c>
    </row>
    <row r="25" spans="1:9">
      <c r="A25" s="65">
        <v>10</v>
      </c>
      <c r="B25" s="67" t="s">
        <v>203</v>
      </c>
      <c r="C25" s="69">
        <v>35000</v>
      </c>
      <c r="D25" s="69">
        <v>33900</v>
      </c>
      <c r="E25" s="84" t="s">
        <v>27</v>
      </c>
      <c r="F25" s="22" t="s">
        <v>37</v>
      </c>
      <c r="G25" s="22" t="str">
        <f t="shared" si="7"/>
        <v>หจก.ราชสีมาเสริมกิจพานิช</v>
      </c>
      <c r="H25" s="23" t="s">
        <v>28</v>
      </c>
      <c r="I25" s="24" t="s">
        <v>204</v>
      </c>
    </row>
    <row r="26" spans="1:9">
      <c r="A26" s="66"/>
      <c r="B26" s="68"/>
      <c r="C26" s="70"/>
      <c r="D26" s="70"/>
      <c r="E26" s="85"/>
      <c r="F26" s="26">
        <v>33900</v>
      </c>
      <c r="G26" s="26">
        <f t="shared" si="7"/>
        <v>33900</v>
      </c>
      <c r="H26" s="27" t="s">
        <v>29</v>
      </c>
      <c r="I26" s="28">
        <v>244342</v>
      </c>
    </row>
    <row r="27" spans="1:9">
      <c r="A27" s="65">
        <v>11</v>
      </c>
      <c r="B27" s="67" t="s">
        <v>47</v>
      </c>
      <c r="C27" s="69">
        <v>139977.4</v>
      </c>
      <c r="D27" s="69">
        <f t="shared" si="6"/>
        <v>139977.4</v>
      </c>
      <c r="E27" s="84" t="s">
        <v>27</v>
      </c>
      <c r="F27" s="22" t="s">
        <v>48</v>
      </c>
      <c r="G27" s="22" t="str">
        <f>F27</f>
        <v>ร้านปักธงชัยวิทยุ</v>
      </c>
      <c r="H27" s="23" t="s">
        <v>28</v>
      </c>
      <c r="I27" s="24" t="s">
        <v>205</v>
      </c>
    </row>
    <row r="28" spans="1:9">
      <c r="A28" s="66"/>
      <c r="B28" s="68"/>
      <c r="C28" s="70"/>
      <c r="D28" s="70"/>
      <c r="E28" s="85"/>
      <c r="F28" s="26">
        <v>139977.4</v>
      </c>
      <c r="G28" s="26">
        <f>F28</f>
        <v>139977.4</v>
      </c>
      <c r="H28" s="27" t="s">
        <v>29</v>
      </c>
      <c r="I28" s="28">
        <v>244343</v>
      </c>
    </row>
    <row r="29" spans="1:9">
      <c r="A29" s="65">
        <v>12</v>
      </c>
      <c r="B29" s="67" t="s">
        <v>206</v>
      </c>
      <c r="C29" s="69">
        <v>25000</v>
      </c>
      <c r="D29" s="69">
        <v>24750</v>
      </c>
      <c r="E29" s="84" t="s">
        <v>27</v>
      </c>
      <c r="F29" s="22" t="s">
        <v>37</v>
      </c>
      <c r="G29" s="22" t="str">
        <f t="shared" si="7"/>
        <v>หจก.ราชสีมาเสริมกิจพานิช</v>
      </c>
      <c r="H29" s="23" t="s">
        <v>28</v>
      </c>
      <c r="I29" s="24" t="s">
        <v>207</v>
      </c>
    </row>
    <row r="30" spans="1:9">
      <c r="A30" s="66"/>
      <c r="B30" s="68"/>
      <c r="C30" s="70"/>
      <c r="D30" s="70"/>
      <c r="E30" s="85"/>
      <c r="F30" s="26">
        <v>24750</v>
      </c>
      <c r="G30" s="26">
        <f t="shared" si="7"/>
        <v>24750</v>
      </c>
      <c r="H30" s="27" t="s">
        <v>29</v>
      </c>
      <c r="I30" s="28">
        <v>244343</v>
      </c>
    </row>
    <row r="31" spans="1:9">
      <c r="A31" s="65">
        <v>13</v>
      </c>
      <c r="B31" s="67" t="s">
        <v>139</v>
      </c>
      <c r="C31" s="69">
        <v>6950</v>
      </c>
      <c r="D31" s="69">
        <f t="shared" ref="D31:D33" si="8">C31</f>
        <v>6950</v>
      </c>
      <c r="E31" s="84" t="s">
        <v>27</v>
      </c>
      <c r="F31" s="22" t="s">
        <v>37</v>
      </c>
      <c r="G31" s="22" t="str">
        <f>F31</f>
        <v>หจก.ราชสีมาเสริมกิจพานิช</v>
      </c>
      <c r="H31" s="23" t="s">
        <v>28</v>
      </c>
      <c r="I31" s="24" t="s">
        <v>208</v>
      </c>
    </row>
    <row r="32" spans="1:9">
      <c r="A32" s="66"/>
      <c r="B32" s="68"/>
      <c r="C32" s="70"/>
      <c r="D32" s="70"/>
      <c r="E32" s="85"/>
      <c r="F32" s="26">
        <v>6950</v>
      </c>
      <c r="G32" s="26">
        <f>F32</f>
        <v>6950</v>
      </c>
      <c r="H32" s="27" t="s">
        <v>29</v>
      </c>
      <c r="I32" s="28">
        <v>244343</v>
      </c>
    </row>
    <row r="33" spans="1:9">
      <c r="A33" s="65">
        <v>14</v>
      </c>
      <c r="B33" s="67" t="s">
        <v>199</v>
      </c>
      <c r="C33" s="69">
        <v>7080</v>
      </c>
      <c r="D33" s="69">
        <f t="shared" si="8"/>
        <v>7080</v>
      </c>
      <c r="E33" s="84" t="s">
        <v>27</v>
      </c>
      <c r="F33" s="22" t="s">
        <v>37</v>
      </c>
      <c r="G33" s="22" t="str">
        <f t="shared" ref="G33:G45" si="9">F33</f>
        <v>หจก.ราชสีมาเสริมกิจพานิช</v>
      </c>
      <c r="H33" s="23" t="s">
        <v>28</v>
      </c>
      <c r="I33" s="24" t="s">
        <v>209</v>
      </c>
    </row>
    <row r="34" spans="1:9">
      <c r="A34" s="66"/>
      <c r="B34" s="68"/>
      <c r="C34" s="70"/>
      <c r="D34" s="70"/>
      <c r="E34" s="85"/>
      <c r="F34" s="26">
        <v>7080</v>
      </c>
      <c r="G34" s="26">
        <f t="shared" si="9"/>
        <v>7080</v>
      </c>
      <c r="H34" s="27" t="s">
        <v>29</v>
      </c>
      <c r="I34" s="28">
        <v>244343</v>
      </c>
    </row>
    <row r="35" spans="1:9">
      <c r="A35" s="65">
        <v>15</v>
      </c>
      <c r="B35" s="67" t="s">
        <v>210</v>
      </c>
      <c r="C35" s="69">
        <v>23255</v>
      </c>
      <c r="D35" s="69">
        <f t="shared" ref="D35" si="10">C35</f>
        <v>23255</v>
      </c>
      <c r="E35" s="84" t="s">
        <v>27</v>
      </c>
      <c r="F35" s="22" t="s">
        <v>211</v>
      </c>
      <c r="G35" s="22" t="str">
        <f t="shared" si="9"/>
        <v>หจก.พรวิวัตพานิช</v>
      </c>
      <c r="H35" s="23" t="s">
        <v>28</v>
      </c>
      <c r="I35" s="24" t="s">
        <v>212</v>
      </c>
    </row>
    <row r="36" spans="1:9">
      <c r="A36" s="66"/>
      <c r="B36" s="68"/>
      <c r="C36" s="70"/>
      <c r="D36" s="70"/>
      <c r="E36" s="85"/>
      <c r="F36" s="26">
        <v>23255</v>
      </c>
      <c r="G36" s="26">
        <f t="shared" si="9"/>
        <v>23255</v>
      </c>
      <c r="H36" s="27" t="s">
        <v>29</v>
      </c>
      <c r="I36" s="28">
        <v>244327</v>
      </c>
    </row>
    <row r="37" spans="1:9">
      <c r="A37" s="65">
        <v>16</v>
      </c>
      <c r="B37" s="67" t="s">
        <v>193</v>
      </c>
      <c r="C37" s="69">
        <v>31515</v>
      </c>
      <c r="D37" s="69">
        <f>C37</f>
        <v>31515</v>
      </c>
      <c r="E37" s="84" t="s">
        <v>27</v>
      </c>
      <c r="F37" s="58" t="s">
        <v>37</v>
      </c>
      <c r="G37" s="22" t="str">
        <f t="shared" si="9"/>
        <v>หจก.ราชสีมาเสริมกิจพานิช</v>
      </c>
      <c r="H37" s="23" t="s">
        <v>28</v>
      </c>
      <c r="I37" s="24" t="s">
        <v>213</v>
      </c>
    </row>
    <row r="38" spans="1:9">
      <c r="A38" s="66"/>
      <c r="B38" s="68"/>
      <c r="C38" s="70"/>
      <c r="D38" s="70"/>
      <c r="E38" s="85"/>
      <c r="F38" s="26">
        <v>31515</v>
      </c>
      <c r="G38" s="26">
        <f t="shared" si="9"/>
        <v>31515</v>
      </c>
      <c r="H38" s="27" t="s">
        <v>29</v>
      </c>
      <c r="I38" s="28">
        <v>244327</v>
      </c>
    </row>
    <row r="39" spans="1:9">
      <c r="A39" s="65">
        <v>17</v>
      </c>
      <c r="B39" s="67" t="s">
        <v>214</v>
      </c>
      <c r="C39" s="69">
        <v>54992</v>
      </c>
      <c r="D39" s="69">
        <f t="shared" ref="D39" si="11">C39</f>
        <v>54992</v>
      </c>
      <c r="E39" s="84" t="s">
        <v>27</v>
      </c>
      <c r="F39" s="58" t="s">
        <v>215</v>
      </c>
      <c r="G39" s="22" t="str">
        <f t="shared" si="9"/>
        <v>นายอโนชา  พูนผล</v>
      </c>
      <c r="H39" s="23" t="s">
        <v>28</v>
      </c>
      <c r="I39" s="24" t="s">
        <v>216</v>
      </c>
    </row>
    <row r="40" spans="1:9" ht="75" customHeight="1">
      <c r="A40" s="66"/>
      <c r="B40" s="68"/>
      <c r="C40" s="70"/>
      <c r="D40" s="70"/>
      <c r="E40" s="85"/>
      <c r="F40" s="26">
        <v>54992</v>
      </c>
      <c r="G40" s="26">
        <f t="shared" si="9"/>
        <v>54992</v>
      </c>
      <c r="H40" s="27" t="s">
        <v>29</v>
      </c>
      <c r="I40" s="28">
        <v>244337</v>
      </c>
    </row>
    <row r="41" spans="1:9">
      <c r="A41" s="9" t="s">
        <v>2</v>
      </c>
      <c r="B41" s="9" t="s">
        <v>3</v>
      </c>
      <c r="C41" s="10" t="s">
        <v>4</v>
      </c>
      <c r="D41" s="10" t="s">
        <v>5</v>
      </c>
      <c r="E41" s="9" t="s">
        <v>6</v>
      </c>
      <c r="F41" s="12" t="s">
        <v>7</v>
      </c>
      <c r="G41" s="12" t="s">
        <v>8</v>
      </c>
      <c r="H41" s="9" t="s">
        <v>9</v>
      </c>
      <c r="I41" s="50" t="s">
        <v>10</v>
      </c>
    </row>
    <row r="42" spans="1:9" ht="20.25" customHeight="1">
      <c r="A42" s="14"/>
      <c r="B42" s="14"/>
      <c r="C42" s="15" t="s">
        <v>11</v>
      </c>
      <c r="D42" s="15" t="s">
        <v>12</v>
      </c>
      <c r="E42" s="14"/>
      <c r="F42" s="16" t="s">
        <v>13</v>
      </c>
      <c r="G42" s="16" t="s">
        <v>14</v>
      </c>
      <c r="H42" s="14" t="s">
        <v>15</v>
      </c>
      <c r="I42" s="51" t="s">
        <v>16</v>
      </c>
    </row>
    <row r="43" spans="1:9">
      <c r="A43" s="52" t="s">
        <v>17</v>
      </c>
      <c r="B43" s="52" t="s">
        <v>18</v>
      </c>
      <c r="C43" s="53" t="s">
        <v>19</v>
      </c>
      <c r="D43" s="53" t="s">
        <v>20</v>
      </c>
      <c r="E43" s="54" t="s">
        <v>21</v>
      </c>
      <c r="F43" s="54" t="s">
        <v>22</v>
      </c>
      <c r="G43" s="54" t="s">
        <v>23</v>
      </c>
      <c r="H43" s="54" t="s">
        <v>24</v>
      </c>
      <c r="I43" s="52" t="s">
        <v>25</v>
      </c>
    </row>
    <row r="44" spans="1:9">
      <c r="A44" s="65">
        <v>18</v>
      </c>
      <c r="B44" s="67" t="s">
        <v>217</v>
      </c>
      <c r="C44" s="69">
        <v>65459.1</v>
      </c>
      <c r="D44" s="69">
        <f t="shared" ref="D44" si="12">C44</f>
        <v>65459.1</v>
      </c>
      <c r="E44" s="84" t="s">
        <v>27</v>
      </c>
      <c r="F44" s="48" t="s">
        <v>61</v>
      </c>
      <c r="G44" s="22" t="str">
        <f t="shared" si="9"/>
        <v>บริษัท แมรี่ แอน แดรี่ โปรดักส์ จำกัด</v>
      </c>
      <c r="H44" s="23" t="s">
        <v>28</v>
      </c>
      <c r="I44" s="24" t="s">
        <v>218</v>
      </c>
    </row>
    <row r="45" spans="1:9" ht="94.5" customHeight="1">
      <c r="A45" s="66"/>
      <c r="B45" s="68"/>
      <c r="C45" s="70"/>
      <c r="D45" s="70"/>
      <c r="E45" s="85"/>
      <c r="F45" s="26">
        <v>65459.1</v>
      </c>
      <c r="G45" s="26">
        <f t="shared" si="9"/>
        <v>65459.1</v>
      </c>
      <c r="H45" s="27" t="s">
        <v>29</v>
      </c>
      <c r="I45" s="28">
        <v>244344</v>
      </c>
    </row>
    <row r="46" spans="1:9">
      <c r="A46" s="65">
        <v>19</v>
      </c>
      <c r="B46" s="67" t="s">
        <v>219</v>
      </c>
      <c r="C46" s="69">
        <v>29695</v>
      </c>
      <c r="D46" s="69">
        <f t="shared" ref="D46" si="13">C46</f>
        <v>29695</v>
      </c>
      <c r="E46" s="84" t="s">
        <v>27</v>
      </c>
      <c r="F46" s="48" t="s">
        <v>84</v>
      </c>
      <c r="G46" s="22" t="str">
        <f>F46</f>
        <v>นางละมุล  วินดี</v>
      </c>
      <c r="H46" s="23" t="s">
        <v>28</v>
      </c>
      <c r="I46" s="32" t="s">
        <v>220</v>
      </c>
    </row>
    <row r="47" spans="1:9" ht="45" customHeight="1">
      <c r="A47" s="66"/>
      <c r="B47" s="68"/>
      <c r="C47" s="70"/>
      <c r="D47" s="70"/>
      <c r="E47" s="85"/>
      <c r="F47" s="31">
        <v>29695</v>
      </c>
      <c r="G47" s="26">
        <f>F47</f>
        <v>29695</v>
      </c>
      <c r="H47" s="27" t="s">
        <v>29</v>
      </c>
      <c r="I47" s="32">
        <v>244320</v>
      </c>
    </row>
    <row r="48" spans="1:9">
      <c r="A48" s="65">
        <v>20</v>
      </c>
      <c r="B48" s="67" t="s">
        <v>221</v>
      </c>
      <c r="C48" s="69">
        <v>5794.42</v>
      </c>
      <c r="D48" s="69">
        <f t="shared" ref="D48" si="14">C48</f>
        <v>5794.42</v>
      </c>
      <c r="E48" s="84" t="s">
        <v>27</v>
      </c>
      <c r="F48" s="22" t="s">
        <v>189</v>
      </c>
      <c r="G48" s="22" t="str">
        <f t="shared" ref="G48:G51" si="15">F48</f>
        <v>บริษัท ปักธงชัย ออโต เซอร์วิส จำกัด</v>
      </c>
      <c r="H48" s="23" t="s">
        <v>28</v>
      </c>
      <c r="I48" s="24" t="s">
        <v>222</v>
      </c>
    </row>
    <row r="49" spans="1:9" ht="40.5" customHeight="1">
      <c r="A49" s="66"/>
      <c r="B49" s="68"/>
      <c r="C49" s="70"/>
      <c r="D49" s="70"/>
      <c r="E49" s="85"/>
      <c r="F49" s="26">
        <v>5794.42</v>
      </c>
      <c r="G49" s="26">
        <f t="shared" si="15"/>
        <v>5794.42</v>
      </c>
      <c r="H49" s="27" t="s">
        <v>29</v>
      </c>
      <c r="I49" s="28">
        <v>244335</v>
      </c>
    </row>
    <row r="50" spans="1:9">
      <c r="A50" s="65">
        <v>21</v>
      </c>
      <c r="B50" s="67" t="s">
        <v>78</v>
      </c>
      <c r="C50" s="69">
        <v>5000</v>
      </c>
      <c r="D50" s="69">
        <f t="shared" ref="D50" si="16">C50</f>
        <v>5000</v>
      </c>
      <c r="E50" s="84" t="s">
        <v>27</v>
      </c>
      <c r="F50" s="22" t="s">
        <v>79</v>
      </c>
      <c r="G50" s="22" t="str">
        <f t="shared" si="15"/>
        <v>หจก.โคราช โอเอ</v>
      </c>
      <c r="H50" s="23" t="s">
        <v>28</v>
      </c>
      <c r="I50" s="24" t="s">
        <v>223</v>
      </c>
    </row>
    <row r="51" spans="1:9" ht="19.5" customHeight="1">
      <c r="A51" s="66"/>
      <c r="B51" s="68"/>
      <c r="C51" s="70"/>
      <c r="D51" s="70"/>
      <c r="E51" s="85"/>
      <c r="F51" s="26">
        <v>5000</v>
      </c>
      <c r="G51" s="26">
        <f t="shared" si="15"/>
        <v>5000</v>
      </c>
      <c r="H51" s="27" t="s">
        <v>29</v>
      </c>
      <c r="I51" s="28">
        <v>244336</v>
      </c>
    </row>
    <row r="52" spans="1:9">
      <c r="A52" s="65">
        <v>22</v>
      </c>
      <c r="B52" s="67" t="s">
        <v>224</v>
      </c>
      <c r="C52" s="69">
        <v>7112</v>
      </c>
      <c r="D52" s="69">
        <f t="shared" ref="D52" si="17">C52</f>
        <v>7112</v>
      </c>
      <c r="E52" s="84" t="s">
        <v>27</v>
      </c>
      <c r="F52" s="22" t="s">
        <v>225</v>
      </c>
      <c r="G52" s="22" t="str">
        <f>F52</f>
        <v>ร้านสุขสรรการพิมพ์</v>
      </c>
      <c r="H52" s="23" t="s">
        <v>28</v>
      </c>
      <c r="I52" s="24" t="s">
        <v>226</v>
      </c>
    </row>
    <row r="53" spans="1:9" ht="60" customHeight="1">
      <c r="A53" s="66"/>
      <c r="B53" s="68"/>
      <c r="C53" s="70"/>
      <c r="D53" s="70"/>
      <c r="E53" s="85"/>
      <c r="F53" s="26">
        <v>7112</v>
      </c>
      <c r="G53" s="26">
        <f>F53</f>
        <v>7112</v>
      </c>
      <c r="H53" s="27" t="s">
        <v>29</v>
      </c>
      <c r="I53" s="28">
        <v>244341</v>
      </c>
    </row>
    <row r="54" spans="1:9">
      <c r="A54" s="65">
        <v>23</v>
      </c>
      <c r="B54" s="67" t="s">
        <v>227</v>
      </c>
      <c r="C54" s="69">
        <v>63000</v>
      </c>
      <c r="D54" s="69">
        <f t="shared" ref="D54" si="18">C54</f>
        <v>63000</v>
      </c>
      <c r="E54" s="84" t="s">
        <v>27</v>
      </c>
      <c r="F54" s="22" t="s">
        <v>228</v>
      </c>
      <c r="G54" s="22" t="str">
        <f t="shared" ref="G54:G61" si="19">F54</f>
        <v>นายฉัตรชัย สิงหกลางพล</v>
      </c>
      <c r="H54" s="23" t="s">
        <v>28</v>
      </c>
      <c r="I54" s="24" t="s">
        <v>229</v>
      </c>
    </row>
    <row r="55" spans="1:9" ht="61.5" customHeight="1">
      <c r="A55" s="66"/>
      <c r="B55" s="68"/>
      <c r="C55" s="70"/>
      <c r="D55" s="70"/>
      <c r="E55" s="85"/>
      <c r="F55" s="26">
        <v>63000</v>
      </c>
      <c r="G55" s="26">
        <f t="shared" si="19"/>
        <v>63000</v>
      </c>
      <c r="H55" s="27" t="s">
        <v>29</v>
      </c>
      <c r="I55" s="28">
        <v>244348</v>
      </c>
    </row>
    <row r="56" spans="1:9">
      <c r="A56" s="65">
        <v>24</v>
      </c>
      <c r="B56" s="67" t="s">
        <v>230</v>
      </c>
      <c r="C56" s="69">
        <v>19750</v>
      </c>
      <c r="D56" s="69">
        <f>C56</f>
        <v>19750</v>
      </c>
      <c r="E56" s="84" t="s">
        <v>27</v>
      </c>
      <c r="F56" s="22" t="s">
        <v>84</v>
      </c>
      <c r="G56" s="22" t="str">
        <f t="shared" si="19"/>
        <v>นางละมุล  วินดี</v>
      </c>
      <c r="H56" s="23" t="s">
        <v>28</v>
      </c>
      <c r="I56" s="24" t="s">
        <v>231</v>
      </c>
    </row>
    <row r="57" spans="1:9" ht="79.5" customHeight="1">
      <c r="A57" s="66"/>
      <c r="B57" s="68"/>
      <c r="C57" s="70"/>
      <c r="D57" s="70"/>
      <c r="E57" s="85"/>
      <c r="F57" s="26">
        <v>19750</v>
      </c>
      <c r="G57" s="26">
        <f t="shared" si="19"/>
        <v>19750</v>
      </c>
      <c r="H57" s="27" t="s">
        <v>29</v>
      </c>
      <c r="I57" s="28">
        <v>244319</v>
      </c>
    </row>
    <row r="58" spans="1:9">
      <c r="A58" s="65">
        <v>25</v>
      </c>
      <c r="B58" s="88" t="s">
        <v>232</v>
      </c>
      <c r="C58" s="69">
        <v>26970</v>
      </c>
      <c r="D58" s="69">
        <f>C58</f>
        <v>26970</v>
      </c>
      <c r="E58" s="84" t="s">
        <v>27</v>
      </c>
      <c r="F58" s="22" t="s">
        <v>233</v>
      </c>
      <c r="G58" s="22" t="str">
        <f t="shared" si="19"/>
        <v>ตี๋ เจริญยนต์</v>
      </c>
      <c r="H58" s="23" t="s">
        <v>28</v>
      </c>
      <c r="I58" s="24" t="s">
        <v>234</v>
      </c>
    </row>
    <row r="59" spans="1:9" ht="54" customHeight="1">
      <c r="A59" s="66"/>
      <c r="B59" s="89"/>
      <c r="C59" s="70"/>
      <c r="D59" s="70"/>
      <c r="E59" s="85"/>
      <c r="F59" s="26">
        <v>26970</v>
      </c>
      <c r="G59" s="26">
        <f t="shared" si="19"/>
        <v>26970</v>
      </c>
      <c r="H59" s="27" t="s">
        <v>29</v>
      </c>
      <c r="I59" s="28">
        <v>244329</v>
      </c>
    </row>
    <row r="60" spans="1:9">
      <c r="A60" s="65">
        <v>26</v>
      </c>
      <c r="B60" s="67" t="s">
        <v>235</v>
      </c>
      <c r="C60" s="69">
        <v>78110</v>
      </c>
      <c r="D60" s="69">
        <f t="shared" ref="D60" si="20">C60</f>
        <v>78110</v>
      </c>
      <c r="E60" s="84" t="s">
        <v>27</v>
      </c>
      <c r="F60" s="22" t="s">
        <v>236</v>
      </c>
      <c r="G60" s="22" t="str">
        <f t="shared" si="19"/>
        <v>นายณัฐพล พังพรพรมราช</v>
      </c>
      <c r="H60" s="23" t="s">
        <v>28</v>
      </c>
      <c r="I60" s="24" t="s">
        <v>237</v>
      </c>
    </row>
    <row r="61" spans="1:9" ht="78" customHeight="1">
      <c r="A61" s="66"/>
      <c r="B61" s="68"/>
      <c r="C61" s="70"/>
      <c r="D61" s="70"/>
      <c r="E61" s="85"/>
      <c r="F61" s="26">
        <v>78110</v>
      </c>
      <c r="G61" s="26">
        <f t="shared" si="19"/>
        <v>78110</v>
      </c>
      <c r="H61" s="27" t="s">
        <v>29</v>
      </c>
      <c r="I61" s="28">
        <v>244337</v>
      </c>
    </row>
    <row r="63" spans="1:9" s="59" customFormat="1"/>
    <row r="64" spans="1:9" s="59" customFormat="1">
      <c r="F64" s="56">
        <f>SUM(F61+F59+F57+F55+F53+F51+F49+F47+F45+F40+F38+F36+F34+F32+F30+F28+F26+F24+F22+F20+F18+F16+F14+F12+F10+F8)</f>
        <v>978151.42</v>
      </c>
    </row>
    <row r="65" s="59" customFormat="1"/>
    <row r="66" s="59" customFormat="1"/>
    <row r="67" s="59" customFormat="1"/>
    <row r="68" s="59" customFormat="1"/>
    <row r="69" s="59" customFormat="1"/>
    <row r="70" s="59" customFormat="1"/>
    <row r="71" s="59" customFormat="1"/>
    <row r="72" s="59" customFormat="1"/>
  </sheetData>
  <mergeCells count="132">
    <mergeCell ref="A2:I2"/>
    <mergeCell ref="A3:I3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15:A16"/>
    <mergeCell ref="B15:B16"/>
    <mergeCell ref="C15:C16"/>
    <mergeCell ref="D15:D16"/>
    <mergeCell ref="E15:E16"/>
    <mergeCell ref="A17:A18"/>
    <mergeCell ref="B17:B18"/>
    <mergeCell ref="C17:C18"/>
    <mergeCell ref="D17:D18"/>
    <mergeCell ref="E17:E18"/>
    <mergeCell ref="A19:A20"/>
    <mergeCell ref="B19:B20"/>
    <mergeCell ref="C19:C20"/>
    <mergeCell ref="D19:D20"/>
    <mergeCell ref="E19:E20"/>
    <mergeCell ref="A21:A22"/>
    <mergeCell ref="B21:B22"/>
    <mergeCell ref="C21:C22"/>
    <mergeCell ref="D21:D22"/>
    <mergeCell ref="E21:E22"/>
    <mergeCell ref="A23:A24"/>
    <mergeCell ref="B23:B24"/>
    <mergeCell ref="C23:C24"/>
    <mergeCell ref="D23:D24"/>
    <mergeCell ref="E23:E24"/>
    <mergeCell ref="A25:A26"/>
    <mergeCell ref="B25:B26"/>
    <mergeCell ref="C25:C26"/>
    <mergeCell ref="D25:D26"/>
    <mergeCell ref="E25:E26"/>
    <mergeCell ref="A27:A28"/>
    <mergeCell ref="B27:B28"/>
    <mergeCell ref="C27:C28"/>
    <mergeCell ref="D27:D28"/>
    <mergeCell ref="E27:E28"/>
    <mergeCell ref="A29:A30"/>
    <mergeCell ref="B29:B30"/>
    <mergeCell ref="C29:C30"/>
    <mergeCell ref="D29:D30"/>
    <mergeCell ref="E29:E30"/>
    <mergeCell ref="A31:A32"/>
    <mergeCell ref="B31:B32"/>
    <mergeCell ref="C31:C32"/>
    <mergeCell ref="D31:D32"/>
    <mergeCell ref="E31:E32"/>
    <mergeCell ref="A33:A34"/>
    <mergeCell ref="B33:B34"/>
    <mergeCell ref="C33:C34"/>
    <mergeCell ref="D33:D34"/>
    <mergeCell ref="E33:E34"/>
    <mergeCell ref="A35:A36"/>
    <mergeCell ref="B35:B36"/>
    <mergeCell ref="C35:C36"/>
    <mergeCell ref="D35:D36"/>
    <mergeCell ref="E35:E36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60:A61"/>
    <mergeCell ref="B60:B61"/>
    <mergeCell ref="C60:C61"/>
    <mergeCell ref="D60:D61"/>
    <mergeCell ref="E60:E61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</mergeCells>
  <pageMargins left="0.27559055118110237" right="0.11811023622047245" top="0.27559055118110237" bottom="0.27559055118110237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C623-CB95-4D5B-AFFB-5E13EE6F19CD}">
  <sheetPr>
    <tabColor rgb="FFFFC000"/>
  </sheetPr>
  <dimension ref="A1:I78"/>
  <sheetViews>
    <sheetView topLeftCell="A5" zoomScale="75" zoomScaleNormal="75" workbookViewId="0">
      <selection activeCell="G86" sqref="G86"/>
    </sheetView>
  </sheetViews>
  <sheetFormatPr defaultRowHeight="15"/>
  <cols>
    <col min="1" max="1" width="7.28515625" customWidth="1"/>
    <col min="2" max="2" width="28.28515625" customWidth="1"/>
    <col min="3" max="3" width="15.5703125" customWidth="1"/>
    <col min="4" max="4" width="13.140625" customWidth="1"/>
    <col min="5" max="5" width="15.5703125" customWidth="1"/>
    <col min="6" max="6" width="31.140625" customWidth="1"/>
    <col min="7" max="7" width="30.85546875" customWidth="1"/>
    <col min="8" max="8" width="27.85546875" customWidth="1"/>
    <col min="9" max="9" width="29.5703125" customWidth="1"/>
  </cols>
  <sheetData>
    <row r="1" spans="1:9" ht="18.75">
      <c r="A1" s="1"/>
      <c r="B1" s="2"/>
      <c r="C1" s="3"/>
      <c r="D1" s="4"/>
      <c r="E1" s="1"/>
      <c r="F1" s="5"/>
      <c r="G1" s="6"/>
      <c r="H1" s="7"/>
      <c r="I1" s="8" t="s">
        <v>0</v>
      </c>
    </row>
    <row r="2" spans="1:9" ht="18.75">
      <c r="A2" s="79" t="s">
        <v>238</v>
      </c>
      <c r="B2" s="79"/>
      <c r="C2" s="79"/>
      <c r="D2" s="79"/>
      <c r="E2" s="79"/>
      <c r="F2" s="79"/>
      <c r="G2" s="79"/>
      <c r="H2" s="79"/>
      <c r="I2" s="79"/>
    </row>
    <row r="3" spans="1:9" ht="18.75">
      <c r="A3" s="79" t="s">
        <v>1</v>
      </c>
      <c r="B3" s="79"/>
      <c r="C3" s="79"/>
      <c r="D3" s="79"/>
      <c r="E3" s="79"/>
      <c r="F3" s="79"/>
      <c r="G3" s="79"/>
      <c r="H3" s="79"/>
      <c r="I3" s="79"/>
    </row>
    <row r="4" spans="1:9" ht="18.75">
      <c r="A4" s="1"/>
      <c r="B4" s="1"/>
      <c r="C4" s="1"/>
      <c r="D4" s="1"/>
      <c r="E4" s="1"/>
      <c r="F4" s="1"/>
      <c r="G4" s="1"/>
      <c r="H4" s="1"/>
      <c r="I4" s="1"/>
    </row>
    <row r="5" spans="1:9" ht="18.75">
      <c r="A5" s="9" t="s">
        <v>2</v>
      </c>
      <c r="B5" s="9" t="s">
        <v>3</v>
      </c>
      <c r="C5" s="10" t="s">
        <v>4</v>
      </c>
      <c r="D5" s="10" t="s">
        <v>5</v>
      </c>
      <c r="E5" s="9" t="s">
        <v>6</v>
      </c>
      <c r="F5" s="12" t="s">
        <v>7</v>
      </c>
      <c r="G5" s="12" t="s">
        <v>8</v>
      </c>
      <c r="H5" s="9" t="s">
        <v>9</v>
      </c>
      <c r="I5" s="13" t="s">
        <v>10</v>
      </c>
    </row>
    <row r="6" spans="1:9" ht="18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17" t="s">
        <v>16</v>
      </c>
    </row>
    <row r="7" spans="1:9" ht="21.75">
      <c r="A7" s="18" t="s">
        <v>17</v>
      </c>
      <c r="B7" s="18" t="s">
        <v>18</v>
      </c>
      <c r="C7" s="19" t="s">
        <v>19</v>
      </c>
      <c r="D7" s="19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18" t="s">
        <v>25</v>
      </c>
    </row>
    <row r="8" spans="1:9" ht="18.75">
      <c r="A8" s="73" t="s">
        <v>26</v>
      </c>
      <c r="B8" s="81" t="s">
        <v>239</v>
      </c>
      <c r="C8" s="71">
        <v>10790</v>
      </c>
      <c r="D8" s="71">
        <f>C8</f>
        <v>10790</v>
      </c>
      <c r="E8" s="73" t="s">
        <v>27</v>
      </c>
      <c r="F8" s="21" t="s">
        <v>37</v>
      </c>
      <c r="G8" s="22" t="str">
        <f>F8</f>
        <v>หจก.ราชสีมาเสริมกิจพานิช</v>
      </c>
      <c r="H8" s="23" t="s">
        <v>28</v>
      </c>
      <c r="I8" s="24" t="s">
        <v>240</v>
      </c>
    </row>
    <row r="9" spans="1:9" ht="18.75">
      <c r="A9" s="74"/>
      <c r="B9" s="82"/>
      <c r="C9" s="72"/>
      <c r="D9" s="72"/>
      <c r="E9" s="74"/>
      <c r="F9" s="25">
        <v>10790</v>
      </c>
      <c r="G9" s="26">
        <f>F9</f>
        <v>10790</v>
      </c>
      <c r="H9" s="27" t="s">
        <v>29</v>
      </c>
      <c r="I9" s="28">
        <v>244355</v>
      </c>
    </row>
    <row r="10" spans="1:9" ht="18.75">
      <c r="A10" s="65">
        <v>2</v>
      </c>
      <c r="B10" s="77" t="s">
        <v>139</v>
      </c>
      <c r="C10" s="69">
        <v>17600</v>
      </c>
      <c r="D10" s="71">
        <f t="shared" ref="D10" si="0">C10</f>
        <v>17600</v>
      </c>
      <c r="E10" s="73" t="s">
        <v>27</v>
      </c>
      <c r="F10" s="22" t="s">
        <v>195</v>
      </c>
      <c r="G10" s="22" t="str">
        <f t="shared" ref="G10:G19" si="1">F10</f>
        <v>ห้างหุ้นส่วนจำกัด โก้อุดมทรัพย์ค้าวัสดุ</v>
      </c>
      <c r="H10" s="23" t="s">
        <v>28</v>
      </c>
      <c r="I10" s="24" t="s">
        <v>241</v>
      </c>
    </row>
    <row r="11" spans="1:9" ht="18.75">
      <c r="A11" s="66"/>
      <c r="B11" s="78"/>
      <c r="C11" s="70"/>
      <c r="D11" s="72"/>
      <c r="E11" s="74"/>
      <c r="F11" s="29">
        <v>17600</v>
      </c>
      <c r="G11" s="26">
        <f t="shared" si="1"/>
        <v>17600</v>
      </c>
      <c r="H11" s="27" t="s">
        <v>29</v>
      </c>
      <c r="I11" s="28">
        <v>244362</v>
      </c>
    </row>
    <row r="12" spans="1:9" ht="18.75">
      <c r="A12" s="65">
        <v>3</v>
      </c>
      <c r="B12" s="77" t="s">
        <v>242</v>
      </c>
      <c r="C12" s="69">
        <v>48044</v>
      </c>
      <c r="D12" s="71">
        <f t="shared" ref="D12" si="2">C12</f>
        <v>48044</v>
      </c>
      <c r="E12" s="73" t="s">
        <v>27</v>
      </c>
      <c r="F12" s="30" t="s">
        <v>243</v>
      </c>
      <c r="G12" s="22" t="str">
        <f t="shared" si="1"/>
        <v>บริษัท ก่อทวี</v>
      </c>
      <c r="H12" s="23" t="s">
        <v>28</v>
      </c>
      <c r="I12" s="24" t="s">
        <v>244</v>
      </c>
    </row>
    <row r="13" spans="1:9" ht="18.75">
      <c r="A13" s="66"/>
      <c r="B13" s="78"/>
      <c r="C13" s="70"/>
      <c r="D13" s="72"/>
      <c r="E13" s="74"/>
      <c r="F13" s="26">
        <v>48044</v>
      </c>
      <c r="G13" s="26">
        <f t="shared" si="1"/>
        <v>48044</v>
      </c>
      <c r="H13" s="27" t="s">
        <v>29</v>
      </c>
      <c r="I13" s="28">
        <v>244370</v>
      </c>
    </row>
    <row r="14" spans="1:9" ht="18.75">
      <c r="A14" s="65">
        <v>4</v>
      </c>
      <c r="B14" s="67" t="s">
        <v>139</v>
      </c>
      <c r="C14" s="69">
        <v>88000</v>
      </c>
      <c r="D14" s="71">
        <f t="shared" ref="D14" si="3">C14</f>
        <v>88000</v>
      </c>
      <c r="E14" s="73" t="s">
        <v>27</v>
      </c>
      <c r="F14" s="22" t="s">
        <v>245</v>
      </c>
      <c r="G14" s="22" t="str">
        <f t="shared" si="1"/>
        <v>หจก.โก้อุดมทรัพย์ค้าวัสดุ</v>
      </c>
      <c r="H14" s="23" t="s">
        <v>28</v>
      </c>
      <c r="I14" s="24" t="s">
        <v>246</v>
      </c>
    </row>
    <row r="15" spans="1:9" ht="18.75">
      <c r="A15" s="66"/>
      <c r="B15" s="68"/>
      <c r="C15" s="70"/>
      <c r="D15" s="72"/>
      <c r="E15" s="74"/>
      <c r="F15" s="26">
        <v>88000</v>
      </c>
      <c r="G15" s="26">
        <f t="shared" si="1"/>
        <v>88000</v>
      </c>
      <c r="H15" s="27" t="s">
        <v>29</v>
      </c>
      <c r="I15" s="28">
        <v>244370</v>
      </c>
    </row>
    <row r="16" spans="1:9" ht="18.75">
      <c r="A16" s="65">
        <v>5</v>
      </c>
      <c r="B16" s="67" t="s">
        <v>42</v>
      </c>
      <c r="C16" s="69">
        <v>12025</v>
      </c>
      <c r="D16" s="71">
        <f t="shared" ref="D16" si="4">C16</f>
        <v>12025</v>
      </c>
      <c r="E16" s="73" t="s">
        <v>27</v>
      </c>
      <c r="F16" s="22" t="s">
        <v>243</v>
      </c>
      <c r="G16" s="22" t="str">
        <f t="shared" si="1"/>
        <v>บริษัท ก่อทวี</v>
      </c>
      <c r="H16" s="23" t="s">
        <v>28</v>
      </c>
      <c r="I16" s="24" t="s">
        <v>247</v>
      </c>
    </row>
    <row r="17" spans="1:9" ht="18.75">
      <c r="A17" s="66"/>
      <c r="B17" s="68"/>
      <c r="C17" s="70"/>
      <c r="D17" s="72"/>
      <c r="E17" s="74"/>
      <c r="F17" s="26">
        <v>12025</v>
      </c>
      <c r="G17" s="26">
        <f t="shared" si="1"/>
        <v>12025</v>
      </c>
      <c r="H17" s="27" t="s">
        <v>29</v>
      </c>
      <c r="I17" s="28">
        <v>244371</v>
      </c>
    </row>
    <row r="18" spans="1:9" ht="18.75">
      <c r="A18" s="65">
        <v>6</v>
      </c>
      <c r="B18" s="67" t="s">
        <v>50</v>
      </c>
      <c r="C18" s="69">
        <v>21381</v>
      </c>
      <c r="D18" s="71">
        <f t="shared" ref="D18" si="5">C18</f>
        <v>21381</v>
      </c>
      <c r="E18" s="73" t="s">
        <v>27</v>
      </c>
      <c r="F18" s="22" t="s">
        <v>248</v>
      </c>
      <c r="G18" s="22" t="str">
        <f t="shared" si="1"/>
        <v>บริษัท โตโยต้าเขาใหญ่ จำกัด</v>
      </c>
      <c r="H18" s="23" t="s">
        <v>28</v>
      </c>
      <c r="I18" s="24" t="s">
        <v>249</v>
      </c>
    </row>
    <row r="19" spans="1:9" ht="18.75">
      <c r="A19" s="66"/>
      <c r="B19" s="68"/>
      <c r="C19" s="70"/>
      <c r="D19" s="72"/>
      <c r="E19" s="74"/>
      <c r="F19" s="26">
        <v>21381</v>
      </c>
      <c r="G19" s="26">
        <f t="shared" si="1"/>
        <v>21381</v>
      </c>
      <c r="H19" s="27" t="s">
        <v>29</v>
      </c>
      <c r="I19" s="28">
        <v>244372</v>
      </c>
    </row>
    <row r="20" spans="1:9" ht="18.75">
      <c r="A20" s="65">
        <v>7</v>
      </c>
      <c r="B20" s="67" t="s">
        <v>186</v>
      </c>
      <c r="C20" s="69">
        <v>5750</v>
      </c>
      <c r="D20" s="71">
        <f t="shared" ref="D20:D30" si="6">C20</f>
        <v>5750</v>
      </c>
      <c r="E20" s="73" t="s">
        <v>27</v>
      </c>
      <c r="F20" s="22" t="s">
        <v>37</v>
      </c>
      <c r="G20" s="22" t="str">
        <f>F20</f>
        <v>หจก.ราชสีมาเสริมกิจพานิช</v>
      </c>
      <c r="H20" s="23" t="s">
        <v>28</v>
      </c>
      <c r="I20" s="24" t="s">
        <v>250</v>
      </c>
    </row>
    <row r="21" spans="1:9" ht="18.75">
      <c r="A21" s="66"/>
      <c r="B21" s="68"/>
      <c r="C21" s="70"/>
      <c r="D21" s="72"/>
      <c r="E21" s="74"/>
      <c r="F21" s="26">
        <v>5750</v>
      </c>
      <c r="G21" s="26">
        <f>F21</f>
        <v>5750</v>
      </c>
      <c r="H21" s="27" t="s">
        <v>29</v>
      </c>
      <c r="I21" s="28">
        <v>244372</v>
      </c>
    </row>
    <row r="22" spans="1:9" ht="18.75">
      <c r="A22" s="65">
        <v>8</v>
      </c>
      <c r="B22" s="67" t="s">
        <v>157</v>
      </c>
      <c r="C22" s="69">
        <v>39040</v>
      </c>
      <c r="D22" s="71">
        <f t="shared" si="6"/>
        <v>39040</v>
      </c>
      <c r="E22" s="73" t="s">
        <v>27</v>
      </c>
      <c r="F22" s="22" t="s">
        <v>251</v>
      </c>
      <c r="G22" s="22" t="str">
        <f t="shared" ref="G22:G31" si="7">F22</f>
        <v>ห้างหุ้นส่วนจำกัดพรวิวัตพานิช</v>
      </c>
      <c r="H22" s="23" t="s">
        <v>28</v>
      </c>
      <c r="I22" s="24" t="s">
        <v>252</v>
      </c>
    </row>
    <row r="23" spans="1:9" ht="18.75">
      <c r="A23" s="66"/>
      <c r="B23" s="68"/>
      <c r="C23" s="70"/>
      <c r="D23" s="72"/>
      <c r="E23" s="74"/>
      <c r="F23" s="26">
        <v>39040</v>
      </c>
      <c r="G23" s="26">
        <f t="shared" si="7"/>
        <v>39040</v>
      </c>
      <c r="H23" s="27" t="s">
        <v>29</v>
      </c>
      <c r="I23" s="28">
        <v>244377</v>
      </c>
    </row>
    <row r="24" spans="1:9" ht="18.75">
      <c r="A24" s="65">
        <v>9</v>
      </c>
      <c r="B24" s="67" t="s">
        <v>139</v>
      </c>
      <c r="C24" s="69">
        <v>10025</v>
      </c>
      <c r="D24" s="71">
        <f t="shared" si="6"/>
        <v>10025</v>
      </c>
      <c r="E24" s="73" t="s">
        <v>27</v>
      </c>
      <c r="F24" s="22" t="s">
        <v>253</v>
      </c>
      <c r="G24" s="22" t="str">
        <f t="shared" si="7"/>
        <v>บริษัท ฤกษ์ดี คอนกรีต จำกัด</v>
      </c>
      <c r="H24" s="23" t="s">
        <v>28</v>
      </c>
      <c r="I24" s="24" t="s">
        <v>254</v>
      </c>
    </row>
    <row r="25" spans="1:9" ht="18.75">
      <c r="A25" s="66"/>
      <c r="B25" s="68"/>
      <c r="C25" s="70"/>
      <c r="D25" s="72"/>
      <c r="E25" s="74"/>
      <c r="F25" s="26">
        <v>10025</v>
      </c>
      <c r="G25" s="26">
        <f t="shared" si="7"/>
        <v>10025</v>
      </c>
      <c r="H25" s="27" t="s">
        <v>29</v>
      </c>
      <c r="I25" s="28">
        <v>244355</v>
      </c>
    </row>
    <row r="26" spans="1:9" ht="18.75">
      <c r="A26" s="65">
        <v>10</v>
      </c>
      <c r="B26" s="67" t="s">
        <v>255</v>
      </c>
      <c r="C26" s="69">
        <v>7318.8</v>
      </c>
      <c r="D26" s="71">
        <f t="shared" si="6"/>
        <v>7318.8</v>
      </c>
      <c r="E26" s="73" t="s">
        <v>27</v>
      </c>
      <c r="F26" s="22" t="s">
        <v>45</v>
      </c>
      <c r="G26" s="22" t="str">
        <f t="shared" si="7"/>
        <v>ร้านสงวนยนต์</v>
      </c>
      <c r="H26" s="23" t="s">
        <v>28</v>
      </c>
      <c r="I26" s="24" t="s">
        <v>256</v>
      </c>
    </row>
    <row r="27" spans="1:9" ht="18.75">
      <c r="A27" s="66"/>
      <c r="B27" s="68"/>
      <c r="C27" s="70"/>
      <c r="D27" s="72"/>
      <c r="E27" s="74"/>
      <c r="F27" s="26">
        <v>7318.8</v>
      </c>
      <c r="G27" s="26">
        <f t="shared" si="7"/>
        <v>7318.8</v>
      </c>
      <c r="H27" s="27" t="s">
        <v>29</v>
      </c>
      <c r="I27" s="28">
        <v>244362</v>
      </c>
    </row>
    <row r="28" spans="1:9" ht="18.75">
      <c r="A28" s="65">
        <v>11</v>
      </c>
      <c r="B28" s="67" t="s">
        <v>157</v>
      </c>
      <c r="C28" s="69">
        <v>16400</v>
      </c>
      <c r="D28" s="71">
        <f t="shared" si="6"/>
        <v>16400</v>
      </c>
      <c r="E28" s="73" t="s">
        <v>27</v>
      </c>
      <c r="F28" s="22" t="s">
        <v>251</v>
      </c>
      <c r="G28" s="22" t="str">
        <f>F28</f>
        <v>ห้างหุ้นส่วนจำกัดพรวิวัตพานิช</v>
      </c>
      <c r="H28" s="23" t="s">
        <v>28</v>
      </c>
      <c r="I28" s="24" t="s">
        <v>257</v>
      </c>
    </row>
    <row r="29" spans="1:9" ht="18.75">
      <c r="A29" s="66"/>
      <c r="B29" s="68"/>
      <c r="C29" s="70"/>
      <c r="D29" s="72"/>
      <c r="E29" s="74"/>
      <c r="F29" s="26">
        <v>16400</v>
      </c>
      <c r="G29" s="26">
        <f>F29</f>
        <v>16400</v>
      </c>
      <c r="H29" s="27" t="s">
        <v>29</v>
      </c>
      <c r="I29" s="28">
        <v>244363</v>
      </c>
    </row>
    <row r="30" spans="1:9" ht="18.75">
      <c r="A30" s="65">
        <v>12</v>
      </c>
      <c r="B30" s="67" t="s">
        <v>36</v>
      </c>
      <c r="C30" s="69">
        <v>119002</v>
      </c>
      <c r="D30" s="71">
        <f t="shared" si="6"/>
        <v>119002</v>
      </c>
      <c r="E30" s="73" t="s">
        <v>27</v>
      </c>
      <c r="F30" s="22" t="s">
        <v>37</v>
      </c>
      <c r="G30" s="22" t="str">
        <f t="shared" si="7"/>
        <v>หจก.ราชสีมาเสริมกิจพานิช</v>
      </c>
      <c r="H30" s="23" t="s">
        <v>28</v>
      </c>
      <c r="I30" s="24" t="s">
        <v>258</v>
      </c>
    </row>
    <row r="31" spans="1:9" ht="18.75">
      <c r="A31" s="66"/>
      <c r="B31" s="68"/>
      <c r="C31" s="70"/>
      <c r="D31" s="72"/>
      <c r="E31" s="74"/>
      <c r="F31" s="26">
        <v>119200</v>
      </c>
      <c r="G31" s="26">
        <f t="shared" si="7"/>
        <v>119200</v>
      </c>
      <c r="H31" s="27" t="s">
        <v>29</v>
      </c>
      <c r="I31" s="28">
        <v>244363</v>
      </c>
    </row>
    <row r="32" spans="1:9" ht="18.75">
      <c r="A32" s="65">
        <v>13</v>
      </c>
      <c r="B32" s="67" t="s">
        <v>139</v>
      </c>
      <c r="C32" s="69">
        <v>137342.5</v>
      </c>
      <c r="D32" s="71">
        <f t="shared" ref="D32:D34" si="8">C32</f>
        <v>137342.5</v>
      </c>
      <c r="E32" s="73" t="s">
        <v>27</v>
      </c>
      <c r="F32" s="22" t="s">
        <v>253</v>
      </c>
      <c r="G32" s="22" t="str">
        <f>F32</f>
        <v>บริษัท ฤกษ์ดี คอนกรีต จำกัด</v>
      </c>
      <c r="H32" s="23" t="s">
        <v>28</v>
      </c>
      <c r="I32" s="24" t="s">
        <v>259</v>
      </c>
    </row>
    <row r="33" spans="1:9" ht="18.75">
      <c r="A33" s="66"/>
      <c r="B33" s="68"/>
      <c r="C33" s="70"/>
      <c r="D33" s="72"/>
      <c r="E33" s="74"/>
      <c r="F33" s="26">
        <v>137342.5</v>
      </c>
      <c r="G33" s="26">
        <f>F33</f>
        <v>137342.5</v>
      </c>
      <c r="H33" s="27" t="s">
        <v>29</v>
      </c>
      <c r="I33" s="28">
        <v>244368</v>
      </c>
    </row>
    <row r="34" spans="1:9" ht="18.75">
      <c r="A34" s="65">
        <v>14</v>
      </c>
      <c r="B34" s="67" t="s">
        <v>193</v>
      </c>
      <c r="C34" s="69">
        <v>25460</v>
      </c>
      <c r="D34" s="71">
        <f t="shared" si="8"/>
        <v>25460</v>
      </c>
      <c r="E34" s="73" t="s">
        <v>27</v>
      </c>
      <c r="F34" s="22" t="s">
        <v>37</v>
      </c>
      <c r="G34" s="22" t="str">
        <f t="shared" ref="G34:G46" si="9">F34</f>
        <v>หจก.ราชสีมาเสริมกิจพานิช</v>
      </c>
      <c r="H34" s="23" t="s">
        <v>28</v>
      </c>
      <c r="I34" s="24" t="s">
        <v>260</v>
      </c>
    </row>
    <row r="35" spans="1:9" ht="18.75">
      <c r="A35" s="66"/>
      <c r="B35" s="68"/>
      <c r="C35" s="70"/>
      <c r="D35" s="72"/>
      <c r="E35" s="74"/>
      <c r="F35" s="26">
        <v>25460</v>
      </c>
      <c r="G35" s="26">
        <f t="shared" si="9"/>
        <v>25460</v>
      </c>
      <c r="H35" s="27" t="s">
        <v>29</v>
      </c>
      <c r="I35" s="28">
        <v>244378</v>
      </c>
    </row>
    <row r="36" spans="1:9" ht="18.75">
      <c r="A36" s="65">
        <v>15</v>
      </c>
      <c r="B36" s="67" t="s">
        <v>261</v>
      </c>
      <c r="C36" s="69">
        <v>10800</v>
      </c>
      <c r="D36" s="71">
        <f t="shared" ref="D36" si="10">C36</f>
        <v>10800</v>
      </c>
      <c r="E36" s="73" t="s">
        <v>27</v>
      </c>
      <c r="F36" s="22" t="s">
        <v>243</v>
      </c>
      <c r="G36" s="22" t="str">
        <f t="shared" si="9"/>
        <v>บริษัท ก่อทวี</v>
      </c>
      <c r="H36" s="23" t="s">
        <v>28</v>
      </c>
      <c r="I36" s="24" t="s">
        <v>262</v>
      </c>
    </row>
    <row r="37" spans="1:9" ht="18.75">
      <c r="A37" s="66"/>
      <c r="B37" s="68"/>
      <c r="C37" s="70"/>
      <c r="D37" s="72"/>
      <c r="E37" s="74"/>
      <c r="F37" s="26">
        <v>10800</v>
      </c>
      <c r="G37" s="26">
        <f t="shared" si="9"/>
        <v>10800</v>
      </c>
      <c r="H37" s="27" t="s">
        <v>29</v>
      </c>
      <c r="I37" s="28">
        <v>244362</v>
      </c>
    </row>
    <row r="38" spans="1:9" ht="18.75">
      <c r="A38" s="65">
        <v>16</v>
      </c>
      <c r="B38" s="67" t="s">
        <v>199</v>
      </c>
      <c r="C38" s="69">
        <v>24740</v>
      </c>
      <c r="D38" s="71">
        <f>C38</f>
        <v>24740</v>
      </c>
      <c r="E38" s="73" t="s">
        <v>27</v>
      </c>
      <c r="F38" s="33" t="s">
        <v>251</v>
      </c>
      <c r="G38" s="22" t="str">
        <f t="shared" si="9"/>
        <v>ห้างหุ้นส่วนจำกัดพรวิวัตพานิช</v>
      </c>
      <c r="H38" s="23" t="s">
        <v>28</v>
      </c>
      <c r="I38" s="24" t="s">
        <v>263</v>
      </c>
    </row>
    <row r="39" spans="1:9" ht="18.75">
      <c r="A39" s="93"/>
      <c r="B39" s="94"/>
      <c r="C39" s="95"/>
      <c r="D39" s="96"/>
      <c r="E39" s="97"/>
      <c r="F39" s="31">
        <v>24740</v>
      </c>
      <c r="G39" s="31">
        <f t="shared" si="9"/>
        <v>24740</v>
      </c>
      <c r="H39" s="55" t="s">
        <v>29</v>
      </c>
      <c r="I39" s="32">
        <v>244375</v>
      </c>
    </row>
    <row r="40" spans="1:9" ht="18.75">
      <c r="A40" s="65">
        <v>17</v>
      </c>
      <c r="B40" s="67" t="s">
        <v>264</v>
      </c>
      <c r="C40" s="69">
        <v>60000</v>
      </c>
      <c r="D40" s="71">
        <f t="shared" ref="D40" si="11">C40</f>
        <v>60000</v>
      </c>
      <c r="E40" s="73" t="s">
        <v>27</v>
      </c>
      <c r="F40" s="64" t="s">
        <v>265</v>
      </c>
      <c r="G40" s="22" t="str">
        <f t="shared" si="9"/>
        <v>ร้านอีสานช้างทอง</v>
      </c>
      <c r="H40" s="23" t="s">
        <v>28</v>
      </c>
      <c r="I40" s="24" t="s">
        <v>266</v>
      </c>
    </row>
    <row r="41" spans="1:9" ht="63" customHeight="1">
      <c r="A41" s="66"/>
      <c r="B41" s="68"/>
      <c r="C41" s="70"/>
      <c r="D41" s="72"/>
      <c r="E41" s="74"/>
      <c r="F41" s="26">
        <v>60000</v>
      </c>
      <c r="G41" s="26">
        <f t="shared" si="9"/>
        <v>60000</v>
      </c>
      <c r="H41" s="27" t="s">
        <v>29</v>
      </c>
      <c r="I41" s="28">
        <v>244357</v>
      </c>
    </row>
    <row r="42" spans="1:9" ht="23.25" customHeight="1">
      <c r="A42" s="60" t="s">
        <v>2</v>
      </c>
      <c r="B42" s="60" t="s">
        <v>3</v>
      </c>
      <c r="C42" s="11" t="s">
        <v>4</v>
      </c>
      <c r="D42" s="11" t="s">
        <v>5</v>
      </c>
      <c r="E42" s="60" t="s">
        <v>6</v>
      </c>
      <c r="F42" s="61" t="s">
        <v>7</v>
      </c>
      <c r="G42" s="61" t="s">
        <v>8</v>
      </c>
      <c r="H42" s="60" t="s">
        <v>9</v>
      </c>
      <c r="I42" s="62" t="s">
        <v>10</v>
      </c>
    </row>
    <row r="43" spans="1:9" ht="18.75">
      <c r="A43" s="14"/>
      <c r="B43" s="14"/>
      <c r="C43" s="15" t="s">
        <v>11</v>
      </c>
      <c r="D43" s="15" t="s">
        <v>12</v>
      </c>
      <c r="E43" s="14"/>
      <c r="F43" s="16" t="s">
        <v>13</v>
      </c>
      <c r="G43" s="16" t="s">
        <v>14</v>
      </c>
      <c r="H43" s="14" t="s">
        <v>15</v>
      </c>
      <c r="I43" s="17" t="s">
        <v>16</v>
      </c>
    </row>
    <row r="44" spans="1:9" ht="18" customHeight="1">
      <c r="A44" s="18" t="s">
        <v>17</v>
      </c>
      <c r="B44" s="18" t="s">
        <v>18</v>
      </c>
      <c r="C44" s="19" t="s">
        <v>19</v>
      </c>
      <c r="D44" s="19" t="s">
        <v>20</v>
      </c>
      <c r="E44" s="20" t="s">
        <v>21</v>
      </c>
      <c r="F44" s="20" t="s">
        <v>22</v>
      </c>
      <c r="G44" s="20" t="s">
        <v>23</v>
      </c>
      <c r="H44" s="20" t="s">
        <v>24</v>
      </c>
      <c r="I44" s="18" t="s">
        <v>25</v>
      </c>
    </row>
    <row r="45" spans="1:9" ht="18.75">
      <c r="A45" s="65">
        <v>18</v>
      </c>
      <c r="B45" s="67" t="s">
        <v>267</v>
      </c>
      <c r="C45" s="69">
        <v>15065.6</v>
      </c>
      <c r="D45" s="71">
        <f t="shared" ref="D45" si="12">C45</f>
        <v>15065.6</v>
      </c>
      <c r="E45" s="73" t="s">
        <v>27</v>
      </c>
      <c r="F45" s="63" t="s">
        <v>268</v>
      </c>
      <c r="G45" s="22" t="str">
        <f t="shared" si="9"/>
        <v>บริษัท ไลท์ฟาร์ม(ประเทศไทย) จำกัด</v>
      </c>
      <c r="H45" s="23" t="s">
        <v>28</v>
      </c>
      <c r="I45" s="24" t="s">
        <v>269</v>
      </c>
    </row>
    <row r="46" spans="1:9" ht="61.5" customHeight="1">
      <c r="A46" s="66"/>
      <c r="B46" s="68"/>
      <c r="C46" s="70"/>
      <c r="D46" s="72"/>
      <c r="E46" s="74"/>
      <c r="F46" s="26">
        <v>15065.6</v>
      </c>
      <c r="G46" s="26">
        <f t="shared" si="9"/>
        <v>15065.6</v>
      </c>
      <c r="H46" s="27" t="s">
        <v>29</v>
      </c>
      <c r="I46" s="28">
        <v>244357</v>
      </c>
    </row>
    <row r="47" spans="1:9" ht="18.75">
      <c r="A47" s="65">
        <v>19</v>
      </c>
      <c r="B47" s="67" t="s">
        <v>270</v>
      </c>
      <c r="C47" s="69">
        <v>12000</v>
      </c>
      <c r="D47" s="71">
        <f t="shared" ref="D47" si="13">C47</f>
        <v>12000</v>
      </c>
      <c r="E47" s="73" t="s">
        <v>27</v>
      </c>
      <c r="F47" s="33" t="s">
        <v>271</v>
      </c>
      <c r="G47" s="22" t="str">
        <f>F47</f>
        <v>ห้างหุ้นส่วนจำกัด เอกลักษณ์ลิฟวิ่งโฮม</v>
      </c>
      <c r="H47" s="23" t="s">
        <v>28</v>
      </c>
      <c r="I47" s="32" t="s">
        <v>272</v>
      </c>
    </row>
    <row r="48" spans="1:9" ht="18.75">
      <c r="A48" s="66"/>
      <c r="B48" s="68"/>
      <c r="C48" s="70"/>
      <c r="D48" s="72"/>
      <c r="E48" s="74"/>
      <c r="F48" s="31">
        <v>12000</v>
      </c>
      <c r="G48" s="26">
        <f>F48</f>
        <v>12000</v>
      </c>
      <c r="H48" s="27" t="s">
        <v>29</v>
      </c>
      <c r="I48" s="32">
        <v>244370</v>
      </c>
    </row>
    <row r="49" spans="1:9" ht="18.75">
      <c r="A49" s="65">
        <v>20</v>
      </c>
      <c r="B49" s="67" t="s">
        <v>273</v>
      </c>
      <c r="C49" s="69">
        <v>20000</v>
      </c>
      <c r="D49" s="71">
        <v>14500</v>
      </c>
      <c r="E49" s="73" t="s">
        <v>27</v>
      </c>
      <c r="F49" s="22" t="s">
        <v>48</v>
      </c>
      <c r="G49" s="22" t="str">
        <f t="shared" ref="G49:G52" si="14">F49</f>
        <v>ร้านปักธงชัยวิทยุ</v>
      </c>
      <c r="H49" s="23" t="s">
        <v>28</v>
      </c>
      <c r="I49" s="24" t="s">
        <v>274</v>
      </c>
    </row>
    <row r="50" spans="1:9" ht="18.75">
      <c r="A50" s="66"/>
      <c r="B50" s="68"/>
      <c r="C50" s="70"/>
      <c r="D50" s="72"/>
      <c r="E50" s="74"/>
      <c r="F50" s="26">
        <v>14500</v>
      </c>
      <c r="G50" s="26">
        <f t="shared" si="14"/>
        <v>14500</v>
      </c>
      <c r="H50" s="27" t="s">
        <v>29</v>
      </c>
      <c r="I50" s="28">
        <v>244370</v>
      </c>
    </row>
    <row r="51" spans="1:9" ht="18.75">
      <c r="A51" s="65">
        <v>21</v>
      </c>
      <c r="B51" s="67" t="s">
        <v>273</v>
      </c>
      <c r="C51" s="69">
        <v>20000</v>
      </c>
      <c r="D51" s="71">
        <v>14500</v>
      </c>
      <c r="E51" s="73" t="s">
        <v>27</v>
      </c>
      <c r="F51" s="22" t="s">
        <v>48</v>
      </c>
      <c r="G51" s="22" t="str">
        <f t="shared" si="14"/>
        <v>ร้านปักธงชัยวิทยุ</v>
      </c>
      <c r="H51" s="23" t="s">
        <v>28</v>
      </c>
      <c r="I51" s="24" t="s">
        <v>275</v>
      </c>
    </row>
    <row r="52" spans="1:9" ht="18.75">
      <c r="A52" s="66"/>
      <c r="B52" s="68"/>
      <c r="C52" s="70"/>
      <c r="D52" s="72"/>
      <c r="E52" s="74"/>
      <c r="F52" s="26">
        <v>14500</v>
      </c>
      <c r="G52" s="26">
        <f t="shared" si="14"/>
        <v>14500</v>
      </c>
      <c r="H52" s="27" t="s">
        <v>29</v>
      </c>
      <c r="I52" s="28">
        <v>244371</v>
      </c>
    </row>
    <row r="53" spans="1:9" ht="18.75">
      <c r="A53" s="65">
        <v>22</v>
      </c>
      <c r="B53" s="67" t="s">
        <v>273</v>
      </c>
      <c r="C53" s="69">
        <v>20000</v>
      </c>
      <c r="D53" s="71">
        <v>14500</v>
      </c>
      <c r="E53" s="73" t="s">
        <v>27</v>
      </c>
      <c r="F53" s="22" t="s">
        <v>48</v>
      </c>
      <c r="G53" s="22" t="str">
        <f>F53</f>
        <v>ร้านปักธงชัยวิทยุ</v>
      </c>
      <c r="H53" s="23" t="s">
        <v>28</v>
      </c>
      <c r="I53" s="24" t="s">
        <v>276</v>
      </c>
    </row>
    <row r="54" spans="1:9" ht="18.75">
      <c r="A54" s="66"/>
      <c r="B54" s="68"/>
      <c r="C54" s="70"/>
      <c r="D54" s="72"/>
      <c r="E54" s="74"/>
      <c r="F54" s="26">
        <v>14500</v>
      </c>
      <c r="G54" s="26">
        <f>F54</f>
        <v>14500</v>
      </c>
      <c r="H54" s="27" t="s">
        <v>29</v>
      </c>
      <c r="I54" s="28">
        <v>244371</v>
      </c>
    </row>
    <row r="55" spans="1:9" ht="18.75">
      <c r="A55" s="65">
        <v>23</v>
      </c>
      <c r="B55" s="67" t="s">
        <v>210</v>
      </c>
      <c r="C55" s="69">
        <v>40735</v>
      </c>
      <c r="D55" s="71">
        <f t="shared" ref="D55" si="15">C55</f>
        <v>40735</v>
      </c>
      <c r="E55" s="73" t="s">
        <v>27</v>
      </c>
      <c r="F55" s="22" t="s">
        <v>251</v>
      </c>
      <c r="G55" s="22" t="str">
        <f t="shared" ref="G55:G64" si="16">F55</f>
        <v>ห้างหุ้นส่วนจำกัดพรวิวัตพานิช</v>
      </c>
      <c r="H55" s="23" t="s">
        <v>28</v>
      </c>
      <c r="I55" s="24" t="s">
        <v>277</v>
      </c>
    </row>
    <row r="56" spans="1:9" ht="18.75">
      <c r="A56" s="66"/>
      <c r="B56" s="68"/>
      <c r="C56" s="70"/>
      <c r="D56" s="72"/>
      <c r="E56" s="74"/>
      <c r="F56" s="26">
        <v>40735</v>
      </c>
      <c r="G56" s="26">
        <f t="shared" si="16"/>
        <v>40735</v>
      </c>
      <c r="H56" s="27" t="s">
        <v>29</v>
      </c>
      <c r="I56" s="28">
        <v>244377</v>
      </c>
    </row>
    <row r="57" spans="1:9" ht="18.75">
      <c r="A57" s="65">
        <v>24</v>
      </c>
      <c r="B57" s="67" t="s">
        <v>78</v>
      </c>
      <c r="C57" s="69">
        <v>5000</v>
      </c>
      <c r="D57" s="71">
        <f>C57</f>
        <v>5000</v>
      </c>
      <c r="E57" s="73" t="s">
        <v>27</v>
      </c>
      <c r="F57" s="22" t="s">
        <v>79</v>
      </c>
      <c r="G57" s="22" t="str">
        <f t="shared" si="16"/>
        <v>หจก.โคราช โอเอ</v>
      </c>
      <c r="H57" s="23" t="s">
        <v>28</v>
      </c>
      <c r="I57" s="24" t="s">
        <v>278</v>
      </c>
    </row>
    <row r="58" spans="1:9" ht="18.75">
      <c r="A58" s="66"/>
      <c r="B58" s="68"/>
      <c r="C58" s="70"/>
      <c r="D58" s="72"/>
      <c r="E58" s="74"/>
      <c r="F58" s="26">
        <v>5000</v>
      </c>
      <c r="G58" s="26">
        <f t="shared" si="16"/>
        <v>5000</v>
      </c>
      <c r="H58" s="27" t="s">
        <v>29</v>
      </c>
      <c r="I58" s="28">
        <v>244358</v>
      </c>
    </row>
    <row r="59" spans="1:9" ht="18.75">
      <c r="A59" s="65">
        <v>25</v>
      </c>
      <c r="B59" s="67" t="s">
        <v>279</v>
      </c>
      <c r="C59" s="69">
        <v>5500</v>
      </c>
      <c r="D59" s="71">
        <f>C59</f>
        <v>5500</v>
      </c>
      <c r="E59" s="73" t="s">
        <v>27</v>
      </c>
      <c r="F59" s="22" t="s">
        <v>76</v>
      </c>
      <c r="G59" s="22" t="str">
        <f t="shared" si="16"/>
        <v>นายคำรณ  ฉัตรฉิมพลี</v>
      </c>
      <c r="H59" s="23" t="s">
        <v>28</v>
      </c>
      <c r="I59" s="24" t="s">
        <v>280</v>
      </c>
    </row>
    <row r="60" spans="1:9" ht="18.75">
      <c r="A60" s="66"/>
      <c r="B60" s="68"/>
      <c r="C60" s="70"/>
      <c r="D60" s="72"/>
      <c r="E60" s="74"/>
      <c r="F60" s="26">
        <v>5500</v>
      </c>
      <c r="G60" s="26">
        <f t="shared" si="16"/>
        <v>5500</v>
      </c>
      <c r="H60" s="27" t="s">
        <v>29</v>
      </c>
      <c r="I60" s="28">
        <v>244368</v>
      </c>
    </row>
    <row r="61" spans="1:9" ht="18.75">
      <c r="A61" s="65">
        <v>26</v>
      </c>
      <c r="B61" s="67" t="s">
        <v>281</v>
      </c>
      <c r="C61" s="69">
        <v>5860</v>
      </c>
      <c r="D61" s="71">
        <f t="shared" ref="D61:D63" si="17">C61</f>
        <v>5860</v>
      </c>
      <c r="E61" s="73" t="s">
        <v>27</v>
      </c>
      <c r="F61" s="22" t="s">
        <v>84</v>
      </c>
      <c r="G61" s="22" t="str">
        <f t="shared" si="16"/>
        <v>นางละมุล  วินดี</v>
      </c>
      <c r="H61" s="23" t="s">
        <v>28</v>
      </c>
      <c r="I61" s="24" t="s">
        <v>282</v>
      </c>
    </row>
    <row r="62" spans="1:9" ht="18.75">
      <c r="A62" s="66"/>
      <c r="B62" s="68"/>
      <c r="C62" s="70"/>
      <c r="D62" s="72"/>
      <c r="E62" s="74"/>
      <c r="F62" s="26">
        <v>5860</v>
      </c>
      <c r="G62" s="26">
        <f t="shared" si="16"/>
        <v>5860</v>
      </c>
      <c r="H62" s="27" t="s">
        <v>29</v>
      </c>
      <c r="I62" s="28">
        <v>244379</v>
      </c>
    </row>
    <row r="63" spans="1:9" ht="18.75">
      <c r="A63" s="65">
        <v>27</v>
      </c>
      <c r="B63" s="67" t="s">
        <v>283</v>
      </c>
      <c r="C63" s="69">
        <v>20600</v>
      </c>
      <c r="D63" s="71">
        <f t="shared" si="17"/>
        <v>20600</v>
      </c>
      <c r="E63" s="73" t="s">
        <v>27</v>
      </c>
      <c r="F63" s="22" t="s">
        <v>284</v>
      </c>
      <c r="G63" s="22" t="str">
        <f t="shared" si="16"/>
        <v>ร้านตุ้มเต็นท์เช่า</v>
      </c>
      <c r="H63" s="23" t="s">
        <v>28</v>
      </c>
      <c r="I63" s="24" t="s">
        <v>285</v>
      </c>
    </row>
    <row r="64" spans="1:9" ht="18.75">
      <c r="A64" s="66"/>
      <c r="B64" s="68"/>
      <c r="C64" s="70"/>
      <c r="D64" s="72"/>
      <c r="E64" s="74"/>
      <c r="F64" s="26">
        <v>20600</v>
      </c>
      <c r="G64" s="26">
        <f t="shared" si="16"/>
        <v>20600</v>
      </c>
      <c r="H64" s="27" t="s">
        <v>29</v>
      </c>
      <c r="I64" s="28">
        <v>244355</v>
      </c>
    </row>
    <row r="65" spans="1:9" ht="18.75">
      <c r="A65" s="65">
        <v>28</v>
      </c>
      <c r="B65" s="77" t="s">
        <v>286</v>
      </c>
      <c r="C65" s="69">
        <v>25000</v>
      </c>
      <c r="D65" s="71">
        <f t="shared" ref="D65" si="18">C65</f>
        <v>25000</v>
      </c>
      <c r="E65" s="73" t="s">
        <v>27</v>
      </c>
      <c r="F65" s="22" t="s">
        <v>287</v>
      </c>
      <c r="G65" s="22" t="str">
        <f>F65</f>
        <v>นางสาวณัฐชนิกร จีนจะโปะ</v>
      </c>
      <c r="H65" s="23" t="s">
        <v>28</v>
      </c>
      <c r="I65" s="24" t="s">
        <v>288</v>
      </c>
    </row>
    <row r="66" spans="1:9" ht="18.75">
      <c r="A66" s="66"/>
      <c r="B66" s="78"/>
      <c r="C66" s="70"/>
      <c r="D66" s="72"/>
      <c r="E66" s="74"/>
      <c r="F66" s="26">
        <v>25000</v>
      </c>
      <c r="G66" s="26">
        <f>F66</f>
        <v>25000</v>
      </c>
      <c r="H66" s="27" t="s">
        <v>29</v>
      </c>
      <c r="I66" s="28">
        <v>244355</v>
      </c>
    </row>
    <row r="67" spans="1:9" ht="18.75">
      <c r="A67" s="65">
        <v>29</v>
      </c>
      <c r="B67" s="77" t="s">
        <v>289</v>
      </c>
      <c r="C67" s="69">
        <v>22900</v>
      </c>
      <c r="D67" s="71">
        <f t="shared" ref="D67" si="19">C67</f>
        <v>22900</v>
      </c>
      <c r="E67" s="73" t="s">
        <v>27</v>
      </c>
      <c r="F67" s="22" t="s">
        <v>290</v>
      </c>
      <c r="G67" s="22" t="str">
        <f t="shared" ref="G67:G68" si="20">F67</f>
        <v>นายจักรพันธ์ ศรีประเสริฐ</v>
      </c>
      <c r="H67" s="23" t="s">
        <v>28</v>
      </c>
      <c r="I67" s="24" t="s">
        <v>291</v>
      </c>
    </row>
    <row r="68" spans="1:9" ht="18.75">
      <c r="A68" s="66"/>
      <c r="B68" s="78"/>
      <c r="C68" s="70"/>
      <c r="D68" s="72"/>
      <c r="E68" s="74"/>
      <c r="F68" s="26">
        <v>22900</v>
      </c>
      <c r="G68" s="26">
        <f t="shared" si="20"/>
        <v>22900</v>
      </c>
      <c r="H68" s="27" t="s">
        <v>29</v>
      </c>
      <c r="I68" s="28">
        <v>244355</v>
      </c>
    </row>
    <row r="69" spans="1:9" ht="39" customHeight="1">
      <c r="A69" s="65">
        <v>30</v>
      </c>
      <c r="B69" s="77" t="s">
        <v>292</v>
      </c>
      <c r="C69" s="69">
        <v>8513</v>
      </c>
      <c r="D69" s="71">
        <f t="shared" ref="D69" si="21">C69</f>
        <v>8513</v>
      </c>
      <c r="E69" s="73" t="s">
        <v>27</v>
      </c>
      <c r="F69" s="22" t="s">
        <v>293</v>
      </c>
      <c r="G69" s="22" t="str">
        <f>F69</f>
        <v>ร้านฟร้องค์กราฟิกส์</v>
      </c>
      <c r="H69" s="23" t="s">
        <v>28</v>
      </c>
      <c r="I69" s="24" t="s">
        <v>294</v>
      </c>
    </row>
    <row r="70" spans="1:9" ht="18.75">
      <c r="A70" s="66"/>
      <c r="B70" s="78"/>
      <c r="C70" s="70"/>
      <c r="D70" s="72"/>
      <c r="E70" s="74"/>
      <c r="F70" s="26">
        <v>8513</v>
      </c>
      <c r="G70" s="26">
        <f>F70</f>
        <v>8513</v>
      </c>
      <c r="H70" s="27" t="s">
        <v>29</v>
      </c>
      <c r="I70" s="28">
        <v>244355</v>
      </c>
    </row>
    <row r="71" spans="1:9" ht="40.5" customHeight="1">
      <c r="A71" s="65">
        <v>31</v>
      </c>
      <c r="B71" s="88" t="s">
        <v>295</v>
      </c>
      <c r="C71" s="69">
        <v>44000</v>
      </c>
      <c r="D71" s="71">
        <f t="shared" ref="D71" si="22">C71</f>
        <v>44000</v>
      </c>
      <c r="E71" s="73" t="s">
        <v>27</v>
      </c>
      <c r="F71" s="22" t="s">
        <v>296</v>
      </c>
      <c r="G71" s="22" t="str">
        <f t="shared" ref="G71:G74" si="23">F71</f>
        <v>บริษัท นครชัยทัวร์ จำกัด</v>
      </c>
      <c r="H71" s="23" t="s">
        <v>28</v>
      </c>
      <c r="I71" s="24" t="s">
        <v>297</v>
      </c>
    </row>
    <row r="72" spans="1:9" ht="18.75">
      <c r="A72" s="66"/>
      <c r="B72" s="89"/>
      <c r="C72" s="70"/>
      <c r="D72" s="72"/>
      <c r="E72" s="74"/>
      <c r="F72" s="26">
        <v>44000</v>
      </c>
      <c r="G72" s="26">
        <f t="shared" si="23"/>
        <v>44000</v>
      </c>
      <c r="H72" s="27" t="s">
        <v>29</v>
      </c>
      <c r="I72" s="28">
        <v>244361</v>
      </c>
    </row>
    <row r="73" spans="1:9" ht="18.75">
      <c r="A73" s="65">
        <v>32</v>
      </c>
      <c r="B73" s="88" t="s">
        <v>298</v>
      </c>
      <c r="C73" s="69">
        <v>197000</v>
      </c>
      <c r="D73" s="71">
        <f t="shared" ref="D73" si="24">C73</f>
        <v>197000</v>
      </c>
      <c r="E73" s="73" t="s">
        <v>27</v>
      </c>
      <c r="F73" s="22" t="s">
        <v>299</v>
      </c>
      <c r="G73" s="22" t="str">
        <f t="shared" si="23"/>
        <v>นายอนุชาติ  วีรชัยสุนทร</v>
      </c>
      <c r="H73" s="23" t="s">
        <v>28</v>
      </c>
      <c r="I73" s="24" t="s">
        <v>300</v>
      </c>
    </row>
    <row r="74" spans="1:9" ht="45" customHeight="1">
      <c r="A74" s="66"/>
      <c r="B74" s="89"/>
      <c r="C74" s="70"/>
      <c r="D74" s="72"/>
      <c r="E74" s="74"/>
      <c r="F74" s="26">
        <v>197000</v>
      </c>
      <c r="G74" s="26">
        <f t="shared" si="23"/>
        <v>197000</v>
      </c>
      <c r="H74" s="27" t="s">
        <v>29</v>
      </c>
      <c r="I74" s="28">
        <v>244379</v>
      </c>
    </row>
    <row r="78" spans="1:9">
      <c r="F78" s="57">
        <f>SUM(F74+F72+F70+F68+F66+F64+F62+F60+F58+F56+F54+F52+F50+F48+F46+F41+F39+F37+F35+F33+F31+F29+F27+F25+F23+F21+F19+F17+F15+F13+F11+F9)</f>
        <v>1099589.8999999999</v>
      </c>
    </row>
  </sheetData>
  <mergeCells count="162">
    <mergeCell ref="A2:I2"/>
    <mergeCell ref="A3:I3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40:A41"/>
    <mergeCell ref="B40:B41"/>
    <mergeCell ref="C40:C41"/>
    <mergeCell ref="D40:D41"/>
    <mergeCell ref="E40:E41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67:A68"/>
    <mergeCell ref="B67:B68"/>
    <mergeCell ref="C67:C68"/>
    <mergeCell ref="D67:D68"/>
    <mergeCell ref="E67:E68"/>
    <mergeCell ref="A73:A74"/>
    <mergeCell ref="B73:B74"/>
    <mergeCell ref="C73:C74"/>
    <mergeCell ref="D73:D74"/>
    <mergeCell ref="E73:E74"/>
    <mergeCell ref="A69:A70"/>
    <mergeCell ref="B69:B70"/>
    <mergeCell ref="C69:C70"/>
    <mergeCell ref="D69:D70"/>
    <mergeCell ref="E69:E70"/>
    <mergeCell ref="A71:A72"/>
    <mergeCell ref="B71:B72"/>
    <mergeCell ref="C71:C72"/>
    <mergeCell ref="D71:D72"/>
    <mergeCell ref="E71:E72"/>
  </mergeCells>
  <pageMargins left="0.27559055118110237" right="0.27559055118110237" top="0.27559055118110237" bottom="0.11811023622047245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F900-E4EC-41BB-9ACD-63CD0AB33898}">
  <sheetPr>
    <tabColor rgb="FF7030A0"/>
  </sheetPr>
  <dimension ref="A1:I68"/>
  <sheetViews>
    <sheetView topLeftCell="A49" zoomScale="75" zoomScaleNormal="75" workbookViewId="0">
      <selection activeCell="F64" sqref="F64"/>
    </sheetView>
  </sheetViews>
  <sheetFormatPr defaultRowHeight="15"/>
  <cols>
    <col min="1" max="1" width="7.28515625" customWidth="1"/>
    <col min="2" max="2" width="29" customWidth="1"/>
    <col min="3" max="3" width="13.7109375" customWidth="1"/>
    <col min="4" max="4" width="11.5703125" customWidth="1"/>
    <col min="5" max="5" width="18.42578125" customWidth="1"/>
    <col min="6" max="6" width="33.140625" customWidth="1"/>
    <col min="7" max="7" width="29.5703125" customWidth="1"/>
    <col min="8" max="8" width="26.140625" customWidth="1"/>
    <col min="9" max="9" width="31.140625" customWidth="1"/>
  </cols>
  <sheetData>
    <row r="1" spans="1:9" ht="18.75">
      <c r="A1" s="1"/>
      <c r="B1" s="2"/>
      <c r="C1" s="3"/>
      <c r="D1" s="4"/>
      <c r="E1" s="1"/>
      <c r="F1" s="5"/>
      <c r="G1" s="6"/>
      <c r="H1" s="7"/>
      <c r="I1" s="8" t="s">
        <v>0</v>
      </c>
    </row>
    <row r="2" spans="1:9" ht="18.75">
      <c r="A2" s="79" t="s">
        <v>301</v>
      </c>
      <c r="B2" s="79"/>
      <c r="C2" s="79"/>
      <c r="D2" s="79"/>
      <c r="E2" s="79"/>
      <c r="F2" s="79"/>
      <c r="G2" s="79"/>
      <c r="H2" s="79"/>
      <c r="I2" s="79"/>
    </row>
    <row r="3" spans="1:9" ht="18.75">
      <c r="A3" s="79" t="s">
        <v>1</v>
      </c>
      <c r="B3" s="79"/>
      <c r="C3" s="79"/>
      <c r="D3" s="79"/>
      <c r="E3" s="79"/>
      <c r="F3" s="79"/>
      <c r="G3" s="79"/>
      <c r="H3" s="79"/>
      <c r="I3" s="79"/>
    </row>
    <row r="4" spans="1:9" ht="18.75">
      <c r="A4" s="80"/>
      <c r="B4" s="80"/>
      <c r="C4" s="80"/>
      <c r="D4" s="80"/>
      <c r="E4" s="80"/>
      <c r="F4" s="80"/>
      <c r="G4" s="80"/>
      <c r="H4" s="80"/>
      <c r="I4" s="80"/>
    </row>
    <row r="5" spans="1:9" ht="18.75">
      <c r="A5" s="9" t="s">
        <v>2</v>
      </c>
      <c r="B5" s="9" t="s">
        <v>3</v>
      </c>
      <c r="C5" s="10" t="s">
        <v>4</v>
      </c>
      <c r="D5" s="11" t="s">
        <v>5</v>
      </c>
      <c r="E5" s="9" t="s">
        <v>6</v>
      </c>
      <c r="F5" s="12" t="s">
        <v>7</v>
      </c>
      <c r="G5" s="12" t="s">
        <v>8</v>
      </c>
      <c r="H5" s="9" t="s">
        <v>9</v>
      </c>
      <c r="I5" s="13" t="s">
        <v>10</v>
      </c>
    </row>
    <row r="6" spans="1:9" ht="18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17" t="s">
        <v>16</v>
      </c>
    </row>
    <row r="7" spans="1:9" ht="21.75">
      <c r="A7" s="18" t="s">
        <v>17</v>
      </c>
      <c r="B7" s="18" t="s">
        <v>18</v>
      </c>
      <c r="C7" s="19" t="s">
        <v>19</v>
      </c>
      <c r="D7" s="19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18" t="s">
        <v>25</v>
      </c>
    </row>
    <row r="8" spans="1:9" ht="18.75">
      <c r="A8" s="73" t="s">
        <v>26</v>
      </c>
      <c r="B8" s="81" t="s">
        <v>139</v>
      </c>
      <c r="C8" s="71">
        <v>40100</v>
      </c>
      <c r="D8" s="71">
        <f>C8</f>
        <v>40100</v>
      </c>
      <c r="E8" s="73" t="s">
        <v>27</v>
      </c>
      <c r="F8" s="21" t="s">
        <v>253</v>
      </c>
      <c r="G8" s="22" t="str">
        <f>F8</f>
        <v>บริษัท ฤกษ์ดี คอนกรีต จำกัด</v>
      </c>
      <c r="H8" s="23" t="s">
        <v>28</v>
      </c>
      <c r="I8" s="24" t="s">
        <v>302</v>
      </c>
    </row>
    <row r="9" spans="1:9" ht="18.75">
      <c r="A9" s="74"/>
      <c r="B9" s="82"/>
      <c r="C9" s="72"/>
      <c r="D9" s="72"/>
      <c r="E9" s="74"/>
      <c r="F9" s="25">
        <v>40100</v>
      </c>
      <c r="G9" s="26">
        <f>F9</f>
        <v>40100</v>
      </c>
      <c r="H9" s="27" t="s">
        <v>29</v>
      </c>
      <c r="I9" s="28">
        <v>244405</v>
      </c>
    </row>
    <row r="10" spans="1:9" ht="18.75">
      <c r="A10" s="65">
        <v>2</v>
      </c>
      <c r="B10" s="77" t="s">
        <v>139</v>
      </c>
      <c r="C10" s="69">
        <v>59103</v>
      </c>
      <c r="D10" s="71">
        <f t="shared" ref="D10" si="0">C10</f>
        <v>59103</v>
      </c>
      <c r="E10" s="73" t="s">
        <v>27</v>
      </c>
      <c r="F10" s="22" t="s">
        <v>37</v>
      </c>
      <c r="G10" s="22" t="str">
        <f t="shared" ref="G10:G19" si="1">F10</f>
        <v>หจก.ราชสีมาเสริมกิจพานิช</v>
      </c>
      <c r="H10" s="23" t="s">
        <v>28</v>
      </c>
      <c r="I10" s="24" t="s">
        <v>303</v>
      </c>
    </row>
    <row r="11" spans="1:9" ht="18.75">
      <c r="A11" s="66"/>
      <c r="B11" s="78"/>
      <c r="C11" s="70"/>
      <c r="D11" s="72"/>
      <c r="E11" s="74"/>
      <c r="F11" s="29">
        <v>59103</v>
      </c>
      <c r="G11" s="26">
        <f t="shared" si="1"/>
        <v>59103</v>
      </c>
      <c r="H11" s="27" t="s">
        <v>29</v>
      </c>
      <c r="I11" s="28">
        <v>244407</v>
      </c>
    </row>
    <row r="12" spans="1:9" ht="18.75">
      <c r="A12" s="65">
        <v>3</v>
      </c>
      <c r="B12" s="77" t="s">
        <v>304</v>
      </c>
      <c r="C12" s="69">
        <v>58515</v>
      </c>
      <c r="D12" s="71">
        <f t="shared" ref="D12" si="2">C12</f>
        <v>58515</v>
      </c>
      <c r="E12" s="73" t="s">
        <v>27</v>
      </c>
      <c r="F12" s="30" t="s">
        <v>37</v>
      </c>
      <c r="G12" s="22" t="str">
        <f t="shared" si="1"/>
        <v>หจก.ราชสีมาเสริมกิจพานิช</v>
      </c>
      <c r="H12" s="23" t="s">
        <v>28</v>
      </c>
      <c r="I12" s="24" t="s">
        <v>305</v>
      </c>
    </row>
    <row r="13" spans="1:9" ht="18.75">
      <c r="A13" s="66"/>
      <c r="B13" s="78"/>
      <c r="C13" s="70"/>
      <c r="D13" s="72"/>
      <c r="E13" s="74"/>
      <c r="F13" s="26">
        <v>58515</v>
      </c>
      <c r="G13" s="26">
        <f t="shared" si="1"/>
        <v>58515</v>
      </c>
      <c r="H13" s="27" t="s">
        <v>29</v>
      </c>
      <c r="I13" s="28">
        <v>244389</v>
      </c>
    </row>
    <row r="14" spans="1:9" ht="18.75">
      <c r="A14" s="65">
        <v>4</v>
      </c>
      <c r="B14" s="67" t="s">
        <v>306</v>
      </c>
      <c r="C14" s="69">
        <v>177218.75</v>
      </c>
      <c r="D14" s="71">
        <f t="shared" ref="D14" si="3">C14</f>
        <v>177218.75</v>
      </c>
      <c r="E14" s="73" t="s">
        <v>27</v>
      </c>
      <c r="F14" s="22" t="s">
        <v>48</v>
      </c>
      <c r="G14" s="22" t="str">
        <f t="shared" si="1"/>
        <v>ร้านปักธงชัยวิทยุ</v>
      </c>
      <c r="H14" s="23" t="s">
        <v>28</v>
      </c>
      <c r="I14" s="24" t="s">
        <v>307</v>
      </c>
    </row>
    <row r="15" spans="1:9" ht="18.75">
      <c r="A15" s="66"/>
      <c r="B15" s="68"/>
      <c r="C15" s="70"/>
      <c r="D15" s="72"/>
      <c r="E15" s="74"/>
      <c r="F15" s="26">
        <v>177218.75</v>
      </c>
      <c r="G15" s="26">
        <f t="shared" si="1"/>
        <v>177218.75</v>
      </c>
      <c r="H15" s="27" t="s">
        <v>29</v>
      </c>
      <c r="I15" s="28">
        <v>244390</v>
      </c>
    </row>
    <row r="16" spans="1:9" ht="18.75">
      <c r="A16" s="65">
        <v>5</v>
      </c>
      <c r="B16" s="67" t="s">
        <v>139</v>
      </c>
      <c r="C16" s="69">
        <v>22693</v>
      </c>
      <c r="D16" s="71">
        <f t="shared" ref="D16" si="4">C16</f>
        <v>22693</v>
      </c>
      <c r="E16" s="73" t="s">
        <v>27</v>
      </c>
      <c r="F16" s="22" t="s">
        <v>37</v>
      </c>
      <c r="G16" s="22" t="str">
        <f t="shared" si="1"/>
        <v>หจก.ราชสีมาเสริมกิจพานิช</v>
      </c>
      <c r="H16" s="23" t="s">
        <v>28</v>
      </c>
      <c r="I16" s="24" t="s">
        <v>308</v>
      </c>
    </row>
    <row r="17" spans="1:9" ht="18.75">
      <c r="A17" s="66"/>
      <c r="B17" s="68"/>
      <c r="C17" s="70"/>
      <c r="D17" s="72"/>
      <c r="E17" s="74"/>
      <c r="F17" s="26">
        <v>22693</v>
      </c>
      <c r="G17" s="26">
        <f t="shared" si="1"/>
        <v>22693</v>
      </c>
      <c r="H17" s="27" t="s">
        <v>29</v>
      </c>
      <c r="I17" s="28">
        <v>244396</v>
      </c>
    </row>
    <row r="18" spans="1:9" ht="18.75">
      <c r="A18" s="65">
        <v>6</v>
      </c>
      <c r="B18" s="67" t="s">
        <v>199</v>
      </c>
      <c r="C18" s="69">
        <v>6480</v>
      </c>
      <c r="D18" s="71">
        <f t="shared" ref="D18" si="5">C18</f>
        <v>6480</v>
      </c>
      <c r="E18" s="73" t="s">
        <v>27</v>
      </c>
      <c r="F18" s="22" t="s">
        <v>37</v>
      </c>
      <c r="G18" s="22" t="str">
        <f t="shared" si="1"/>
        <v>หจก.ราชสีมาเสริมกิจพานิช</v>
      </c>
      <c r="H18" s="23" t="s">
        <v>28</v>
      </c>
      <c r="I18" s="24" t="s">
        <v>309</v>
      </c>
    </row>
    <row r="19" spans="1:9" ht="18.75">
      <c r="A19" s="66"/>
      <c r="B19" s="68"/>
      <c r="C19" s="70"/>
      <c r="D19" s="72"/>
      <c r="E19" s="74"/>
      <c r="F19" s="26">
        <v>6480</v>
      </c>
      <c r="G19" s="26">
        <f t="shared" si="1"/>
        <v>6480</v>
      </c>
      <c r="H19" s="27" t="s">
        <v>29</v>
      </c>
      <c r="I19" s="28">
        <v>244396</v>
      </c>
    </row>
    <row r="20" spans="1:9" ht="18.75">
      <c r="A20" s="65">
        <v>7</v>
      </c>
      <c r="B20" s="67" t="s">
        <v>139</v>
      </c>
      <c r="C20" s="69">
        <v>20050</v>
      </c>
      <c r="D20" s="71">
        <f t="shared" ref="D20" si="6">C20</f>
        <v>20050</v>
      </c>
      <c r="E20" s="73" t="s">
        <v>27</v>
      </c>
      <c r="F20" s="22" t="s">
        <v>253</v>
      </c>
      <c r="G20" s="22" t="str">
        <f>F20</f>
        <v>บริษัท ฤกษ์ดี คอนกรีต จำกัด</v>
      </c>
      <c r="H20" s="23" t="s">
        <v>28</v>
      </c>
      <c r="I20" s="24" t="s">
        <v>310</v>
      </c>
    </row>
    <row r="21" spans="1:9" ht="18.75">
      <c r="A21" s="66"/>
      <c r="B21" s="68"/>
      <c r="C21" s="70"/>
      <c r="D21" s="72"/>
      <c r="E21" s="74"/>
      <c r="F21" s="26">
        <v>20050</v>
      </c>
      <c r="G21" s="26">
        <f>F21</f>
        <v>20050</v>
      </c>
      <c r="H21" s="27" t="s">
        <v>29</v>
      </c>
      <c r="I21" s="28">
        <v>244405</v>
      </c>
    </row>
    <row r="22" spans="1:9" ht="18.75">
      <c r="A22" s="65">
        <v>8</v>
      </c>
      <c r="B22" s="67" t="s">
        <v>139</v>
      </c>
      <c r="C22" s="69">
        <v>78855</v>
      </c>
      <c r="D22" s="71">
        <f t="shared" ref="D22" si="7">C22</f>
        <v>78855</v>
      </c>
      <c r="E22" s="73" t="s">
        <v>27</v>
      </c>
      <c r="F22" s="22" t="s">
        <v>37</v>
      </c>
      <c r="G22" s="22" t="str">
        <f t="shared" ref="G22:G31" si="8">F22</f>
        <v>หจก.ราชสีมาเสริมกิจพานิช</v>
      </c>
      <c r="H22" s="23" t="s">
        <v>28</v>
      </c>
      <c r="I22" s="24" t="s">
        <v>311</v>
      </c>
    </row>
    <row r="23" spans="1:9" ht="18.75">
      <c r="A23" s="66"/>
      <c r="B23" s="68"/>
      <c r="C23" s="70"/>
      <c r="D23" s="72"/>
      <c r="E23" s="74"/>
      <c r="F23" s="26">
        <v>78855</v>
      </c>
      <c r="G23" s="26">
        <f t="shared" si="8"/>
        <v>78855</v>
      </c>
      <c r="H23" s="27" t="s">
        <v>29</v>
      </c>
      <c r="I23" s="28">
        <v>244391</v>
      </c>
    </row>
    <row r="24" spans="1:9" ht="18.75">
      <c r="A24" s="65">
        <v>9</v>
      </c>
      <c r="B24" s="67" t="s">
        <v>42</v>
      </c>
      <c r="C24" s="69">
        <v>6792</v>
      </c>
      <c r="D24" s="71">
        <f t="shared" ref="D24" si="9">C24</f>
        <v>6792</v>
      </c>
      <c r="E24" s="73" t="s">
        <v>27</v>
      </c>
      <c r="F24" s="22" t="s">
        <v>133</v>
      </c>
      <c r="G24" s="22" t="str">
        <f t="shared" si="8"/>
        <v>บริษัท ก่อทวี จำกัด</v>
      </c>
      <c r="H24" s="23" t="s">
        <v>28</v>
      </c>
      <c r="I24" s="24" t="s">
        <v>312</v>
      </c>
    </row>
    <row r="25" spans="1:9" ht="18.75">
      <c r="A25" s="66"/>
      <c r="B25" s="68"/>
      <c r="C25" s="70"/>
      <c r="D25" s="72"/>
      <c r="E25" s="74"/>
      <c r="F25" s="26">
        <v>6792</v>
      </c>
      <c r="G25" s="26">
        <f t="shared" si="8"/>
        <v>6792</v>
      </c>
      <c r="H25" s="27" t="s">
        <v>29</v>
      </c>
      <c r="I25" s="28">
        <v>244405</v>
      </c>
    </row>
    <row r="26" spans="1:9" ht="18.75">
      <c r="A26" s="65">
        <v>10</v>
      </c>
      <c r="B26" s="67" t="s">
        <v>42</v>
      </c>
      <c r="C26" s="69">
        <v>13970</v>
      </c>
      <c r="D26" s="71">
        <f t="shared" ref="D26" si="10">C26</f>
        <v>13970</v>
      </c>
      <c r="E26" s="73" t="s">
        <v>27</v>
      </c>
      <c r="F26" s="22" t="s">
        <v>133</v>
      </c>
      <c r="G26" s="22" t="str">
        <f t="shared" si="8"/>
        <v>บริษัท ก่อทวี จำกัด</v>
      </c>
      <c r="H26" s="23" t="s">
        <v>28</v>
      </c>
      <c r="I26" s="24" t="s">
        <v>313</v>
      </c>
    </row>
    <row r="27" spans="1:9" ht="18.75">
      <c r="A27" s="66"/>
      <c r="B27" s="68"/>
      <c r="C27" s="70"/>
      <c r="D27" s="72"/>
      <c r="E27" s="74"/>
      <c r="F27" s="26">
        <v>13970</v>
      </c>
      <c r="G27" s="26">
        <f t="shared" si="8"/>
        <v>13970</v>
      </c>
      <c r="H27" s="27" t="s">
        <v>29</v>
      </c>
      <c r="I27" s="28">
        <v>244384</v>
      </c>
    </row>
    <row r="28" spans="1:9" ht="18.75">
      <c r="A28" s="65">
        <v>11</v>
      </c>
      <c r="B28" s="67" t="s">
        <v>31</v>
      </c>
      <c r="C28" s="69">
        <v>52000</v>
      </c>
      <c r="D28" s="71">
        <f t="shared" ref="D28" si="11">C28</f>
        <v>52000</v>
      </c>
      <c r="E28" s="73" t="s">
        <v>27</v>
      </c>
      <c r="F28" s="22" t="s">
        <v>100</v>
      </c>
      <c r="G28" s="22" t="str">
        <f>F28</f>
        <v>ร้านภาษาคอม</v>
      </c>
      <c r="H28" s="23" t="s">
        <v>28</v>
      </c>
      <c r="I28" s="24" t="s">
        <v>314</v>
      </c>
    </row>
    <row r="29" spans="1:9" ht="18.75">
      <c r="A29" s="66"/>
      <c r="B29" s="68"/>
      <c r="C29" s="70"/>
      <c r="D29" s="72"/>
      <c r="E29" s="74"/>
      <c r="F29" s="26">
        <v>52000</v>
      </c>
      <c r="G29" s="26">
        <f>F29</f>
        <v>52000</v>
      </c>
      <c r="H29" s="27" t="s">
        <v>29</v>
      </c>
      <c r="I29" s="28">
        <v>244405</v>
      </c>
    </row>
    <row r="30" spans="1:9" ht="18.75">
      <c r="A30" s="65">
        <v>12</v>
      </c>
      <c r="B30" s="67" t="s">
        <v>315</v>
      </c>
      <c r="C30" s="69">
        <v>13800</v>
      </c>
      <c r="D30" s="71">
        <f t="shared" ref="D30" si="12">C30</f>
        <v>13800</v>
      </c>
      <c r="E30" s="73" t="s">
        <v>27</v>
      </c>
      <c r="F30" s="22" t="s">
        <v>84</v>
      </c>
      <c r="G30" s="22" t="str">
        <f t="shared" si="8"/>
        <v>นางละมุล  วินดี</v>
      </c>
      <c r="H30" s="23" t="s">
        <v>28</v>
      </c>
      <c r="I30" s="24" t="s">
        <v>316</v>
      </c>
    </row>
    <row r="31" spans="1:9" ht="18.75">
      <c r="A31" s="66"/>
      <c r="B31" s="68"/>
      <c r="C31" s="70"/>
      <c r="D31" s="72"/>
      <c r="E31" s="74"/>
      <c r="F31" s="26">
        <v>13800</v>
      </c>
      <c r="G31" s="26">
        <f t="shared" si="8"/>
        <v>13800</v>
      </c>
      <c r="H31" s="27" t="s">
        <v>29</v>
      </c>
      <c r="I31" s="28">
        <v>244384</v>
      </c>
    </row>
    <row r="32" spans="1:9" ht="18.75">
      <c r="A32" s="65">
        <v>13</v>
      </c>
      <c r="B32" s="67" t="s">
        <v>78</v>
      </c>
      <c r="C32" s="69">
        <v>5000</v>
      </c>
      <c r="D32" s="71">
        <f t="shared" ref="D32" si="13">C32</f>
        <v>5000</v>
      </c>
      <c r="E32" s="73" t="s">
        <v>27</v>
      </c>
      <c r="F32" s="22" t="s">
        <v>79</v>
      </c>
      <c r="G32" s="22" t="str">
        <f>F32</f>
        <v>หจก.โคราช โอเอ</v>
      </c>
      <c r="H32" s="23" t="s">
        <v>28</v>
      </c>
      <c r="I32" s="24" t="s">
        <v>317</v>
      </c>
    </row>
    <row r="33" spans="1:9" ht="18.75">
      <c r="A33" s="66"/>
      <c r="B33" s="68"/>
      <c r="C33" s="70"/>
      <c r="D33" s="72"/>
      <c r="E33" s="74"/>
      <c r="F33" s="26">
        <v>5000</v>
      </c>
      <c r="G33" s="26">
        <f>F33</f>
        <v>5000</v>
      </c>
      <c r="H33" s="27" t="s">
        <v>29</v>
      </c>
      <c r="I33" s="28">
        <v>244384</v>
      </c>
    </row>
    <row r="34" spans="1:9" ht="18.75">
      <c r="A34" s="65">
        <v>14</v>
      </c>
      <c r="B34" s="67" t="s">
        <v>163</v>
      </c>
      <c r="C34" s="69">
        <v>15059.44</v>
      </c>
      <c r="D34" s="71">
        <f t="shared" ref="D34" si="14">C34</f>
        <v>15059.44</v>
      </c>
      <c r="E34" s="73" t="s">
        <v>27</v>
      </c>
      <c r="F34" s="22" t="s">
        <v>189</v>
      </c>
      <c r="G34" s="22" t="str">
        <f t="shared" ref="G34:G46" si="15">F34</f>
        <v>บริษัท ปักธงชัย ออโต เซอร์วิส จำกัด</v>
      </c>
      <c r="H34" s="23" t="s">
        <v>28</v>
      </c>
      <c r="I34" s="24" t="s">
        <v>318</v>
      </c>
    </row>
    <row r="35" spans="1:9" ht="18.75">
      <c r="A35" s="66"/>
      <c r="B35" s="68"/>
      <c r="C35" s="70"/>
      <c r="D35" s="72"/>
      <c r="E35" s="74"/>
      <c r="F35" s="26">
        <v>15059.44</v>
      </c>
      <c r="G35" s="26">
        <f t="shared" si="15"/>
        <v>15059.44</v>
      </c>
      <c r="H35" s="27" t="s">
        <v>29</v>
      </c>
      <c r="I35" s="28">
        <v>244399</v>
      </c>
    </row>
    <row r="36" spans="1:9" ht="18.75">
      <c r="A36" s="65">
        <v>15</v>
      </c>
      <c r="B36" s="67" t="s">
        <v>319</v>
      </c>
      <c r="C36" s="69">
        <v>5007.6000000000004</v>
      </c>
      <c r="D36" s="71">
        <f t="shared" ref="D36" si="16">C36</f>
        <v>5007.6000000000004</v>
      </c>
      <c r="E36" s="73" t="s">
        <v>27</v>
      </c>
      <c r="F36" s="22" t="s">
        <v>320</v>
      </c>
      <c r="G36" s="22" t="str">
        <f t="shared" si="15"/>
        <v>บริษัท เอกสหกรุ๊ป ออโตโมบิล จำกัด</v>
      </c>
      <c r="H36" s="23" t="s">
        <v>28</v>
      </c>
      <c r="I36" s="24" t="s">
        <v>321</v>
      </c>
    </row>
    <row r="37" spans="1:9" ht="39.75" customHeight="1">
      <c r="A37" s="66"/>
      <c r="B37" s="68"/>
      <c r="C37" s="70"/>
      <c r="D37" s="72"/>
      <c r="E37" s="74"/>
      <c r="F37" s="26">
        <v>5007.6000000000004</v>
      </c>
      <c r="G37" s="26">
        <f t="shared" si="15"/>
        <v>5007.6000000000004</v>
      </c>
      <c r="H37" s="27" t="s">
        <v>29</v>
      </c>
      <c r="I37" s="28">
        <v>244404</v>
      </c>
    </row>
    <row r="38" spans="1:9" ht="18.75">
      <c r="A38" s="65">
        <v>16</v>
      </c>
      <c r="B38" s="67" t="s">
        <v>322</v>
      </c>
      <c r="C38" s="69">
        <v>5511.91</v>
      </c>
      <c r="D38" s="71">
        <f t="shared" ref="D38" si="17">C38</f>
        <v>5511.91</v>
      </c>
      <c r="E38" s="73" t="s">
        <v>27</v>
      </c>
      <c r="F38" s="33" t="s">
        <v>248</v>
      </c>
      <c r="G38" s="22" t="str">
        <f t="shared" si="15"/>
        <v>บริษัท โตโยต้าเขาใหญ่ จำกัด</v>
      </c>
      <c r="H38" s="23" t="s">
        <v>28</v>
      </c>
      <c r="I38" s="24" t="s">
        <v>323</v>
      </c>
    </row>
    <row r="39" spans="1:9" ht="18.75">
      <c r="A39" s="66"/>
      <c r="B39" s="68"/>
      <c r="C39" s="70"/>
      <c r="D39" s="72"/>
      <c r="E39" s="74"/>
      <c r="F39" s="26">
        <v>5511.91</v>
      </c>
      <c r="G39" s="26">
        <f t="shared" si="15"/>
        <v>5511.91</v>
      </c>
      <c r="H39" s="27" t="s">
        <v>29</v>
      </c>
      <c r="I39" s="28">
        <v>244407</v>
      </c>
    </row>
    <row r="40" spans="1:9" ht="18.75">
      <c r="A40" s="9" t="s">
        <v>2</v>
      </c>
      <c r="B40" s="9" t="s">
        <v>3</v>
      </c>
      <c r="C40" s="10" t="s">
        <v>4</v>
      </c>
      <c r="D40" s="11" t="s">
        <v>5</v>
      </c>
      <c r="E40" s="9" t="s">
        <v>6</v>
      </c>
      <c r="F40" s="12" t="s">
        <v>7</v>
      </c>
      <c r="G40" s="12" t="s">
        <v>8</v>
      </c>
      <c r="H40" s="9" t="s">
        <v>9</v>
      </c>
      <c r="I40" s="13" t="s">
        <v>10</v>
      </c>
    </row>
    <row r="41" spans="1:9" ht="18.75">
      <c r="A41" s="14"/>
      <c r="B41" s="14"/>
      <c r="C41" s="15" t="s">
        <v>11</v>
      </c>
      <c r="D41" s="15" t="s">
        <v>12</v>
      </c>
      <c r="E41" s="14"/>
      <c r="F41" s="16" t="s">
        <v>13</v>
      </c>
      <c r="G41" s="16" t="s">
        <v>14</v>
      </c>
      <c r="H41" s="14" t="s">
        <v>15</v>
      </c>
      <c r="I41" s="17" t="s">
        <v>16</v>
      </c>
    </row>
    <row r="42" spans="1:9" ht="21.75">
      <c r="A42" s="18" t="s">
        <v>17</v>
      </c>
      <c r="B42" s="18" t="s">
        <v>18</v>
      </c>
      <c r="C42" s="19" t="s">
        <v>19</v>
      </c>
      <c r="D42" s="19" t="s">
        <v>20</v>
      </c>
      <c r="E42" s="20" t="s">
        <v>21</v>
      </c>
      <c r="F42" s="20" t="s">
        <v>22</v>
      </c>
      <c r="G42" s="20" t="s">
        <v>23</v>
      </c>
      <c r="H42" s="20" t="s">
        <v>24</v>
      </c>
      <c r="I42" s="18" t="s">
        <v>25</v>
      </c>
    </row>
    <row r="43" spans="1:9" ht="18.75">
      <c r="A43" s="65">
        <v>17</v>
      </c>
      <c r="B43" s="67" t="s">
        <v>324</v>
      </c>
      <c r="C43" s="69">
        <v>5679.73</v>
      </c>
      <c r="D43" s="71">
        <f t="shared" ref="D43" si="18">C43</f>
        <v>5679.73</v>
      </c>
      <c r="E43" s="73" t="s">
        <v>27</v>
      </c>
      <c r="F43" s="33" t="s">
        <v>248</v>
      </c>
      <c r="G43" s="22" t="str">
        <f t="shared" si="15"/>
        <v>บริษัท โตโยต้าเขาใหญ่ จำกัด</v>
      </c>
      <c r="H43" s="23" t="s">
        <v>28</v>
      </c>
      <c r="I43" s="24" t="s">
        <v>325</v>
      </c>
    </row>
    <row r="44" spans="1:9" ht="18.75">
      <c r="A44" s="66"/>
      <c r="B44" s="68"/>
      <c r="C44" s="70"/>
      <c r="D44" s="72"/>
      <c r="E44" s="74"/>
      <c r="F44" s="26">
        <v>5679.73</v>
      </c>
      <c r="G44" s="26">
        <f t="shared" si="15"/>
        <v>5679.73</v>
      </c>
      <c r="H44" s="27" t="s">
        <v>29</v>
      </c>
      <c r="I44" s="28">
        <v>244398</v>
      </c>
    </row>
    <row r="45" spans="1:9" ht="27" customHeight="1">
      <c r="A45" s="65">
        <v>18</v>
      </c>
      <c r="B45" s="67" t="s">
        <v>326</v>
      </c>
      <c r="C45" s="69">
        <v>48428.2</v>
      </c>
      <c r="D45" s="71">
        <f t="shared" ref="D45" si="19">C45</f>
        <v>48428.2</v>
      </c>
      <c r="E45" s="73" t="s">
        <v>27</v>
      </c>
      <c r="F45" s="33" t="s">
        <v>327</v>
      </c>
      <c r="G45" s="22" t="str">
        <f t="shared" si="15"/>
        <v>ห้างหุ้นส่วนจำกัด รถขุด 2002</v>
      </c>
      <c r="H45" s="23" t="s">
        <v>28</v>
      </c>
      <c r="I45" s="24" t="s">
        <v>328</v>
      </c>
    </row>
    <row r="46" spans="1:9" ht="18.75">
      <c r="A46" s="66"/>
      <c r="B46" s="68"/>
      <c r="C46" s="70"/>
      <c r="D46" s="72"/>
      <c r="E46" s="74"/>
      <c r="F46" s="26">
        <v>48428.2</v>
      </c>
      <c r="G46" s="26">
        <f t="shared" si="15"/>
        <v>48428.2</v>
      </c>
      <c r="H46" s="27" t="s">
        <v>29</v>
      </c>
      <c r="I46" s="28">
        <v>244407</v>
      </c>
    </row>
    <row r="47" spans="1:9" ht="21" customHeight="1">
      <c r="A47" s="65">
        <v>19</v>
      </c>
      <c r="B47" s="67" t="s">
        <v>329</v>
      </c>
      <c r="C47" s="69">
        <v>17424.740000000002</v>
      </c>
      <c r="D47" s="71">
        <f t="shared" ref="D47" si="20">C47</f>
        <v>17424.740000000002</v>
      </c>
      <c r="E47" s="73" t="s">
        <v>27</v>
      </c>
      <c r="F47" s="33" t="s">
        <v>248</v>
      </c>
      <c r="G47" s="22" t="str">
        <f>F47</f>
        <v>บริษัท โตโยต้าเขาใหญ่ จำกัด</v>
      </c>
      <c r="H47" s="23" t="s">
        <v>28</v>
      </c>
      <c r="I47" s="32" t="s">
        <v>330</v>
      </c>
    </row>
    <row r="48" spans="1:9" ht="18.75">
      <c r="A48" s="66"/>
      <c r="B48" s="68"/>
      <c r="C48" s="70"/>
      <c r="D48" s="72"/>
      <c r="E48" s="74"/>
      <c r="F48" s="31">
        <v>17424.740000000002</v>
      </c>
      <c r="G48" s="26">
        <f>F48</f>
        <v>17424.740000000002</v>
      </c>
      <c r="H48" s="27" t="s">
        <v>29</v>
      </c>
      <c r="I48" s="32">
        <v>244384</v>
      </c>
    </row>
    <row r="49" spans="1:9" ht="34.5" customHeight="1">
      <c r="A49" s="65">
        <v>20</v>
      </c>
      <c r="B49" s="67" t="s">
        <v>331</v>
      </c>
      <c r="C49" s="69">
        <v>10940</v>
      </c>
      <c r="D49" s="71">
        <f t="shared" ref="D49" si="21">C49</f>
        <v>10940</v>
      </c>
      <c r="E49" s="73" t="s">
        <v>27</v>
      </c>
      <c r="F49" s="22" t="s">
        <v>171</v>
      </c>
      <c r="G49" s="22" t="str">
        <f t="shared" ref="G49:G52" si="22">F49</f>
        <v>นางถนอม  รัตนนันท์</v>
      </c>
      <c r="H49" s="23" t="s">
        <v>28</v>
      </c>
      <c r="I49" s="24" t="s">
        <v>332</v>
      </c>
    </row>
    <row r="50" spans="1:9" ht="18.75">
      <c r="A50" s="66"/>
      <c r="B50" s="68"/>
      <c r="C50" s="70"/>
      <c r="D50" s="72"/>
      <c r="E50" s="74"/>
      <c r="F50" s="26">
        <v>10940</v>
      </c>
      <c r="G50" s="26">
        <f t="shared" si="22"/>
        <v>10940</v>
      </c>
      <c r="H50" s="27" t="s">
        <v>29</v>
      </c>
      <c r="I50" s="28">
        <v>244398</v>
      </c>
    </row>
    <row r="51" spans="1:9" ht="63.75" customHeight="1">
      <c r="A51" s="65">
        <v>21</v>
      </c>
      <c r="B51" s="67" t="s">
        <v>333</v>
      </c>
      <c r="C51" s="69">
        <v>15798</v>
      </c>
      <c r="D51" s="71">
        <f t="shared" ref="D51" si="23">C51</f>
        <v>15798</v>
      </c>
      <c r="E51" s="73" t="s">
        <v>27</v>
      </c>
      <c r="F51" s="22" t="s">
        <v>334</v>
      </c>
      <c r="G51" s="22" t="str">
        <f t="shared" si="22"/>
        <v>ร้านป้ายอันลิมิตี้ ดีไซน์</v>
      </c>
      <c r="H51" s="23" t="s">
        <v>28</v>
      </c>
      <c r="I51" s="24" t="s">
        <v>335</v>
      </c>
    </row>
    <row r="52" spans="1:9" ht="18.75">
      <c r="A52" s="66"/>
      <c r="B52" s="68"/>
      <c r="C52" s="70"/>
      <c r="D52" s="72"/>
      <c r="E52" s="74"/>
      <c r="F52" s="26">
        <v>15798</v>
      </c>
      <c r="G52" s="26">
        <f t="shared" si="22"/>
        <v>15798</v>
      </c>
      <c r="H52" s="27" t="s">
        <v>29</v>
      </c>
      <c r="I52" s="28">
        <v>244406</v>
      </c>
    </row>
    <row r="53" spans="1:9" ht="42.75" customHeight="1">
      <c r="A53" s="65">
        <v>22</v>
      </c>
      <c r="B53" s="67" t="s">
        <v>336</v>
      </c>
      <c r="C53" s="69">
        <v>15000</v>
      </c>
      <c r="D53" s="71">
        <f t="shared" ref="D53" si="24">C53</f>
        <v>15000</v>
      </c>
      <c r="E53" s="73" t="s">
        <v>27</v>
      </c>
      <c r="F53" s="22" t="s">
        <v>337</v>
      </c>
      <c r="G53" s="22" t="str">
        <f>F53</f>
        <v>นายกมลเทพ กันทะวงศ์</v>
      </c>
      <c r="H53" s="23" t="s">
        <v>28</v>
      </c>
      <c r="I53" s="24" t="s">
        <v>338</v>
      </c>
    </row>
    <row r="54" spans="1:9" ht="35.25" customHeight="1">
      <c r="A54" s="66"/>
      <c r="B54" s="68"/>
      <c r="C54" s="70"/>
      <c r="D54" s="72"/>
      <c r="E54" s="74"/>
      <c r="F54" s="26">
        <v>15000</v>
      </c>
      <c r="G54" s="26">
        <f>F54</f>
        <v>15000</v>
      </c>
      <c r="H54" s="27" t="s">
        <v>29</v>
      </c>
      <c r="I54" s="28">
        <v>244391</v>
      </c>
    </row>
    <row r="55" spans="1:9" ht="48" customHeight="1">
      <c r="A55" s="65">
        <v>23</v>
      </c>
      <c r="B55" s="67" t="s">
        <v>295</v>
      </c>
      <c r="C55" s="69">
        <v>74000</v>
      </c>
      <c r="D55" s="71">
        <f t="shared" ref="D55" si="25">C55</f>
        <v>74000</v>
      </c>
      <c r="E55" s="73" t="s">
        <v>27</v>
      </c>
      <c r="F55" s="22" t="s">
        <v>296</v>
      </c>
      <c r="G55" s="22" t="str">
        <f t="shared" ref="G55:G64" si="26">F55</f>
        <v>บริษัท นครชัยทัวร์ จำกัด</v>
      </c>
      <c r="H55" s="23" t="s">
        <v>28</v>
      </c>
      <c r="I55" s="24" t="s">
        <v>339</v>
      </c>
    </row>
    <row r="56" spans="1:9" ht="18.75">
      <c r="A56" s="66"/>
      <c r="B56" s="68"/>
      <c r="C56" s="70"/>
      <c r="D56" s="72"/>
      <c r="E56" s="74"/>
      <c r="F56" s="26">
        <v>74000</v>
      </c>
      <c r="G56" s="26">
        <f t="shared" si="26"/>
        <v>74000</v>
      </c>
      <c r="H56" s="27" t="s">
        <v>29</v>
      </c>
      <c r="I56" s="28">
        <v>244389</v>
      </c>
    </row>
    <row r="57" spans="1:9" ht="45.75" customHeight="1">
      <c r="A57" s="65">
        <v>24</v>
      </c>
      <c r="B57" s="67" t="s">
        <v>340</v>
      </c>
      <c r="C57" s="69">
        <v>122996.5</v>
      </c>
      <c r="D57" s="71">
        <f t="shared" ref="D57" si="27">C57</f>
        <v>122996.5</v>
      </c>
      <c r="E57" s="73" t="s">
        <v>27</v>
      </c>
      <c r="F57" s="22" t="s">
        <v>341</v>
      </c>
      <c r="G57" s="22" t="str">
        <f t="shared" si="26"/>
        <v>หจก.รถขุด 2002</v>
      </c>
      <c r="H57" s="23" t="s">
        <v>28</v>
      </c>
      <c r="I57" s="24" t="s">
        <v>342</v>
      </c>
    </row>
    <row r="58" spans="1:9" ht="18.75">
      <c r="A58" s="66"/>
      <c r="B58" s="68"/>
      <c r="C58" s="70"/>
      <c r="D58" s="72"/>
      <c r="E58" s="74"/>
      <c r="F58" s="26">
        <v>122996.5</v>
      </c>
      <c r="G58" s="26">
        <f t="shared" si="26"/>
        <v>122996.5</v>
      </c>
      <c r="H58" s="27" t="s">
        <v>29</v>
      </c>
      <c r="I58" s="28">
        <v>244386</v>
      </c>
    </row>
    <row r="59" spans="1:9" ht="42" customHeight="1">
      <c r="A59" s="65">
        <v>25</v>
      </c>
      <c r="B59" s="67" t="s">
        <v>343</v>
      </c>
      <c r="C59" s="69">
        <v>257600</v>
      </c>
      <c r="D59" s="71">
        <v>217971.65</v>
      </c>
      <c r="E59" s="73" t="s">
        <v>27</v>
      </c>
      <c r="F59" s="22" t="s">
        <v>344</v>
      </c>
      <c r="G59" s="22" t="str">
        <f t="shared" si="26"/>
        <v>หจก.ตง ตง 2020</v>
      </c>
      <c r="H59" s="23" t="s">
        <v>28</v>
      </c>
      <c r="I59" s="24" t="s">
        <v>345</v>
      </c>
    </row>
    <row r="60" spans="1:9" ht="18.75">
      <c r="A60" s="66"/>
      <c r="B60" s="68"/>
      <c r="C60" s="70"/>
      <c r="D60" s="72"/>
      <c r="E60" s="74"/>
      <c r="F60" s="26">
        <v>216000</v>
      </c>
      <c r="G60" s="26">
        <f t="shared" si="26"/>
        <v>216000</v>
      </c>
      <c r="H60" s="27" t="s">
        <v>29</v>
      </c>
      <c r="I60" s="28">
        <v>244385</v>
      </c>
    </row>
    <row r="61" spans="1:9" ht="60.75" customHeight="1">
      <c r="A61" s="65">
        <v>26</v>
      </c>
      <c r="B61" s="67" t="s">
        <v>346</v>
      </c>
      <c r="C61" s="69">
        <v>360000</v>
      </c>
      <c r="D61" s="71">
        <v>351017.59</v>
      </c>
      <c r="E61" s="73" t="s">
        <v>27</v>
      </c>
      <c r="F61" s="22" t="s">
        <v>344</v>
      </c>
      <c r="G61" s="22" t="str">
        <f t="shared" si="26"/>
        <v>หจก.ตง ตง 2020</v>
      </c>
      <c r="H61" s="23" t="s">
        <v>28</v>
      </c>
      <c r="I61" s="24" t="s">
        <v>347</v>
      </c>
    </row>
    <row r="62" spans="1:9" ht="18.75">
      <c r="A62" s="66"/>
      <c r="B62" s="68"/>
      <c r="C62" s="70"/>
      <c r="D62" s="72"/>
      <c r="E62" s="74"/>
      <c r="F62" s="26">
        <v>349000</v>
      </c>
      <c r="G62" s="26">
        <f t="shared" si="26"/>
        <v>349000</v>
      </c>
      <c r="H62" s="27" t="s">
        <v>29</v>
      </c>
      <c r="I62" s="28">
        <v>244385</v>
      </c>
    </row>
    <row r="63" spans="1:9" ht="18.75">
      <c r="A63" s="65">
        <v>27</v>
      </c>
      <c r="B63" s="67" t="s">
        <v>348</v>
      </c>
      <c r="C63" s="69">
        <v>1479000</v>
      </c>
      <c r="D63" s="71">
        <v>1182538.29</v>
      </c>
      <c r="E63" s="75" t="s">
        <v>349</v>
      </c>
      <c r="F63" s="22" t="s">
        <v>182</v>
      </c>
      <c r="G63" s="22" t="str">
        <f t="shared" si="26"/>
        <v>หจก.ตติญชัย(2004)</v>
      </c>
      <c r="H63" s="23" t="s">
        <v>28</v>
      </c>
      <c r="I63" s="24" t="s">
        <v>350</v>
      </c>
    </row>
    <row r="64" spans="1:9" ht="64.5" customHeight="1">
      <c r="A64" s="66"/>
      <c r="B64" s="68"/>
      <c r="C64" s="70"/>
      <c r="D64" s="72"/>
      <c r="E64" s="76"/>
      <c r="F64" s="26">
        <v>1175000</v>
      </c>
      <c r="G64" s="26">
        <f t="shared" si="26"/>
        <v>1175000</v>
      </c>
      <c r="H64" s="27" t="s">
        <v>29</v>
      </c>
      <c r="I64" s="28">
        <v>244391</v>
      </c>
    </row>
    <row r="68" spans="6:7">
      <c r="F68" s="57">
        <f>SUM(F64+F62+F60+F58+F56+F54+F52+F50+F48+F46+F44+F39+F37+F35+F33+F31+F29+F27+F25+F23+F21+F19+F17+F15+F13+F11+F9)</f>
        <v>2630422.87</v>
      </c>
      <c r="G68" s="57">
        <f>F68-1175000</f>
        <v>1455422.87</v>
      </c>
    </row>
  </sheetData>
  <mergeCells count="138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</mergeCells>
  <pageMargins left="0.27559055118110237" right="0.11811023622047245" top="0.39370078740157483" bottom="0.59055118110236227" header="0.31496062992125984" footer="0.31496062992125984"/>
  <pageSetup paperSize="9" scale="70" orientation="landscape" r:id="rId1"/>
  <rowBreaks count="2" manualBreakCount="2">
    <brk id="77" max="16383" man="1"/>
    <brk id="11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2D89B-5D18-42BD-8819-08889B493F7F}">
  <sheetPr>
    <tabColor theme="5" tint="-0.249977111117893"/>
  </sheetPr>
  <dimension ref="A1:I91"/>
  <sheetViews>
    <sheetView topLeftCell="A73" zoomScale="75" zoomScaleNormal="75" workbookViewId="0">
      <selection activeCell="G89" sqref="G89"/>
    </sheetView>
  </sheetViews>
  <sheetFormatPr defaultRowHeight="15"/>
  <cols>
    <col min="1" max="1" width="7.28515625" customWidth="1"/>
    <col min="2" max="2" width="33.28515625" customWidth="1"/>
    <col min="3" max="4" width="14.7109375" customWidth="1"/>
    <col min="5" max="5" width="17.140625" customWidth="1"/>
    <col min="6" max="6" width="29.42578125" customWidth="1"/>
    <col min="7" max="7" width="29.28515625" customWidth="1"/>
    <col min="8" max="8" width="26.140625" customWidth="1"/>
    <col min="9" max="9" width="28" customWidth="1"/>
  </cols>
  <sheetData>
    <row r="1" spans="1:9" ht="18.75">
      <c r="A1" s="1"/>
      <c r="B1" s="2"/>
      <c r="C1" s="3"/>
      <c r="D1" s="4"/>
      <c r="E1" s="1"/>
      <c r="F1" s="5"/>
      <c r="G1" s="6"/>
      <c r="H1" s="7"/>
      <c r="I1" s="8" t="s">
        <v>0</v>
      </c>
    </row>
    <row r="2" spans="1:9" ht="18.75">
      <c r="A2" s="79" t="s">
        <v>351</v>
      </c>
      <c r="B2" s="79"/>
      <c r="C2" s="79"/>
      <c r="D2" s="79"/>
      <c r="E2" s="79"/>
      <c r="F2" s="79"/>
      <c r="G2" s="79"/>
      <c r="H2" s="79"/>
      <c r="I2" s="79"/>
    </row>
    <row r="3" spans="1:9" ht="18.75">
      <c r="A3" s="79" t="s">
        <v>1</v>
      </c>
      <c r="B3" s="79"/>
      <c r="C3" s="79"/>
      <c r="D3" s="79"/>
      <c r="E3" s="79"/>
      <c r="F3" s="79"/>
      <c r="G3" s="79"/>
      <c r="H3" s="79"/>
      <c r="I3" s="79"/>
    </row>
    <row r="4" spans="1:9" ht="18.75">
      <c r="A4" s="80"/>
      <c r="B4" s="80"/>
      <c r="C4" s="80"/>
      <c r="D4" s="80"/>
      <c r="E4" s="80"/>
      <c r="F4" s="80"/>
      <c r="G4" s="80"/>
      <c r="H4" s="80"/>
      <c r="I4" s="80"/>
    </row>
    <row r="5" spans="1:9" ht="18.75">
      <c r="A5" s="9" t="s">
        <v>2</v>
      </c>
      <c r="B5" s="9" t="s">
        <v>3</v>
      </c>
      <c r="C5" s="10" t="s">
        <v>4</v>
      </c>
      <c r="D5" s="11" t="s">
        <v>5</v>
      </c>
      <c r="E5" s="9" t="s">
        <v>6</v>
      </c>
      <c r="F5" s="12" t="s">
        <v>7</v>
      </c>
      <c r="G5" s="12" t="s">
        <v>8</v>
      </c>
      <c r="H5" s="9" t="s">
        <v>9</v>
      </c>
      <c r="I5" s="13" t="s">
        <v>10</v>
      </c>
    </row>
    <row r="6" spans="1:9" ht="18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17" t="s">
        <v>16</v>
      </c>
    </row>
    <row r="7" spans="1:9" ht="21.75">
      <c r="A7" s="18" t="s">
        <v>17</v>
      </c>
      <c r="B7" s="18" t="s">
        <v>18</v>
      </c>
      <c r="C7" s="19" t="s">
        <v>19</v>
      </c>
      <c r="D7" s="19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18" t="s">
        <v>25</v>
      </c>
    </row>
    <row r="8" spans="1:9" ht="18.75">
      <c r="A8" s="73" t="s">
        <v>26</v>
      </c>
      <c r="B8" s="81" t="s">
        <v>42</v>
      </c>
      <c r="C8" s="71">
        <v>7505</v>
      </c>
      <c r="D8" s="71">
        <f>C8</f>
        <v>7505</v>
      </c>
      <c r="E8" s="73" t="s">
        <v>27</v>
      </c>
      <c r="F8" s="21" t="s">
        <v>133</v>
      </c>
      <c r="G8" s="22" t="str">
        <f>F8</f>
        <v>บริษัท ก่อทวี จำกัด</v>
      </c>
      <c r="H8" s="23" t="s">
        <v>28</v>
      </c>
      <c r="I8" s="24" t="s">
        <v>352</v>
      </c>
    </row>
    <row r="9" spans="1:9" ht="18.75">
      <c r="A9" s="74"/>
      <c r="B9" s="82"/>
      <c r="C9" s="72"/>
      <c r="D9" s="72"/>
      <c r="E9" s="74"/>
      <c r="F9" s="25">
        <v>7505</v>
      </c>
      <c r="G9" s="26">
        <f>F9</f>
        <v>7505</v>
      </c>
      <c r="H9" s="27" t="s">
        <v>29</v>
      </c>
      <c r="I9" s="28">
        <v>244419</v>
      </c>
    </row>
    <row r="10" spans="1:9" ht="18.75">
      <c r="A10" s="65">
        <v>2</v>
      </c>
      <c r="B10" s="77" t="s">
        <v>353</v>
      </c>
      <c r="C10" s="69">
        <v>10980</v>
      </c>
      <c r="D10" s="71">
        <f t="shared" ref="D10" si="0">C10</f>
        <v>10980</v>
      </c>
      <c r="E10" s="73" t="s">
        <v>27</v>
      </c>
      <c r="F10" s="22" t="s">
        <v>40</v>
      </c>
      <c r="G10" s="22" t="str">
        <f t="shared" ref="G10:G19" si="1">F10</f>
        <v>ร้านบุญแต่ง</v>
      </c>
      <c r="H10" s="23" t="s">
        <v>28</v>
      </c>
      <c r="I10" s="24" t="s">
        <v>354</v>
      </c>
    </row>
    <row r="11" spans="1:9" ht="18.75">
      <c r="A11" s="66"/>
      <c r="B11" s="78"/>
      <c r="C11" s="70"/>
      <c r="D11" s="72"/>
      <c r="E11" s="74"/>
      <c r="F11" s="29">
        <v>10980</v>
      </c>
      <c r="G11" s="26">
        <f t="shared" si="1"/>
        <v>10980</v>
      </c>
      <c r="H11" s="27" t="s">
        <v>29</v>
      </c>
      <c r="I11" s="28">
        <v>244425</v>
      </c>
    </row>
    <row r="12" spans="1:9" ht="18.75">
      <c r="A12" s="65">
        <v>3</v>
      </c>
      <c r="B12" s="77" t="s">
        <v>355</v>
      </c>
      <c r="C12" s="69">
        <v>12297</v>
      </c>
      <c r="D12" s="71">
        <f t="shared" ref="D12" si="2">C12</f>
        <v>12297</v>
      </c>
      <c r="E12" s="73" t="s">
        <v>27</v>
      </c>
      <c r="F12" s="30" t="s">
        <v>37</v>
      </c>
      <c r="G12" s="22" t="str">
        <f t="shared" si="1"/>
        <v>หจก.ราชสีมาเสริมกิจพานิช</v>
      </c>
      <c r="H12" s="23" t="s">
        <v>28</v>
      </c>
      <c r="I12" s="24" t="s">
        <v>356</v>
      </c>
    </row>
    <row r="13" spans="1:9" ht="18.75">
      <c r="A13" s="66"/>
      <c r="B13" s="78"/>
      <c r="C13" s="70"/>
      <c r="D13" s="72"/>
      <c r="E13" s="74"/>
      <c r="F13" s="26">
        <v>12297</v>
      </c>
      <c r="G13" s="26">
        <f t="shared" si="1"/>
        <v>12297</v>
      </c>
      <c r="H13" s="27" t="s">
        <v>29</v>
      </c>
      <c r="I13" s="28">
        <v>244425</v>
      </c>
    </row>
    <row r="14" spans="1:9" ht="18.75">
      <c r="A14" s="65">
        <v>4</v>
      </c>
      <c r="B14" s="67" t="s">
        <v>42</v>
      </c>
      <c r="C14" s="69">
        <v>5000</v>
      </c>
      <c r="D14" s="71">
        <f t="shared" ref="D14" si="3">C14</f>
        <v>5000</v>
      </c>
      <c r="E14" s="73" t="s">
        <v>27</v>
      </c>
      <c r="F14" s="22" t="s">
        <v>133</v>
      </c>
      <c r="G14" s="22" t="str">
        <f t="shared" si="1"/>
        <v>บริษัท ก่อทวี จำกัด</v>
      </c>
      <c r="H14" s="23" t="s">
        <v>28</v>
      </c>
      <c r="I14" s="24" t="s">
        <v>357</v>
      </c>
    </row>
    <row r="15" spans="1:9" ht="18.75">
      <c r="A15" s="66"/>
      <c r="B15" s="68"/>
      <c r="C15" s="70"/>
      <c r="D15" s="72"/>
      <c r="E15" s="74"/>
      <c r="F15" s="26">
        <v>5000</v>
      </c>
      <c r="G15" s="26">
        <f t="shared" si="1"/>
        <v>5000</v>
      </c>
      <c r="H15" s="27" t="s">
        <v>29</v>
      </c>
      <c r="I15" s="28">
        <v>244426</v>
      </c>
    </row>
    <row r="16" spans="1:9" ht="18.75">
      <c r="A16" s="65">
        <v>5</v>
      </c>
      <c r="B16" s="67" t="s">
        <v>199</v>
      </c>
      <c r="C16" s="69">
        <v>15000</v>
      </c>
      <c r="D16" s="71">
        <v>15000</v>
      </c>
      <c r="E16" s="73" t="s">
        <v>27</v>
      </c>
      <c r="F16" s="22" t="s">
        <v>133</v>
      </c>
      <c r="G16" s="22" t="str">
        <f t="shared" si="1"/>
        <v>บริษัท ก่อทวี จำกัด</v>
      </c>
      <c r="H16" s="23" t="s">
        <v>28</v>
      </c>
      <c r="I16" s="24" t="s">
        <v>358</v>
      </c>
    </row>
    <row r="17" spans="1:9" ht="18.75">
      <c r="A17" s="66"/>
      <c r="B17" s="68"/>
      <c r="C17" s="70"/>
      <c r="D17" s="72"/>
      <c r="E17" s="74"/>
      <c r="F17" s="26">
        <v>15000</v>
      </c>
      <c r="G17" s="26">
        <f t="shared" si="1"/>
        <v>15000</v>
      </c>
      <c r="H17" s="27" t="s">
        <v>29</v>
      </c>
      <c r="I17" s="28">
        <v>244426</v>
      </c>
    </row>
    <row r="18" spans="1:9" ht="18.75">
      <c r="A18" s="65">
        <v>6</v>
      </c>
      <c r="B18" s="67" t="s">
        <v>57</v>
      </c>
      <c r="C18" s="69">
        <v>12972</v>
      </c>
      <c r="D18" s="71">
        <f t="shared" ref="D18" si="4">C18</f>
        <v>12972</v>
      </c>
      <c r="E18" s="73" t="s">
        <v>27</v>
      </c>
      <c r="F18" s="22" t="s">
        <v>37</v>
      </c>
      <c r="G18" s="22" t="str">
        <f t="shared" si="1"/>
        <v>หจก.ราชสีมาเสริมกิจพานิช</v>
      </c>
      <c r="H18" s="23" t="s">
        <v>28</v>
      </c>
      <c r="I18" s="24" t="s">
        <v>359</v>
      </c>
    </row>
    <row r="19" spans="1:9" ht="18.75">
      <c r="A19" s="66"/>
      <c r="B19" s="68"/>
      <c r="C19" s="70"/>
      <c r="D19" s="72"/>
      <c r="E19" s="74"/>
      <c r="F19" s="26">
        <v>12972</v>
      </c>
      <c r="G19" s="26">
        <f t="shared" si="1"/>
        <v>12972</v>
      </c>
      <c r="H19" s="27" t="s">
        <v>29</v>
      </c>
      <c r="I19" s="28">
        <v>244428</v>
      </c>
    </row>
    <row r="20" spans="1:9" ht="18.75">
      <c r="A20" s="65">
        <v>7</v>
      </c>
      <c r="B20" s="67" t="s">
        <v>360</v>
      </c>
      <c r="C20" s="69">
        <v>17426</v>
      </c>
      <c r="D20" s="71">
        <f t="shared" ref="D20" si="5">C20</f>
        <v>17426</v>
      </c>
      <c r="E20" s="73" t="s">
        <v>27</v>
      </c>
      <c r="F20" s="22" t="s">
        <v>133</v>
      </c>
      <c r="G20" s="22" t="str">
        <f>F20</f>
        <v>บริษัท ก่อทวี จำกัด</v>
      </c>
      <c r="H20" s="23" t="s">
        <v>28</v>
      </c>
      <c r="I20" s="24" t="s">
        <v>361</v>
      </c>
    </row>
    <row r="21" spans="1:9" ht="18.75">
      <c r="A21" s="66"/>
      <c r="B21" s="68"/>
      <c r="C21" s="70"/>
      <c r="D21" s="72"/>
      <c r="E21" s="74"/>
      <c r="F21" s="26">
        <v>17426</v>
      </c>
      <c r="G21" s="26">
        <f>F21</f>
        <v>17426</v>
      </c>
      <c r="H21" s="27" t="s">
        <v>29</v>
      </c>
      <c r="I21" s="28">
        <v>244432</v>
      </c>
    </row>
    <row r="22" spans="1:9" ht="18.75">
      <c r="A22" s="65">
        <v>8</v>
      </c>
      <c r="B22" s="67" t="s">
        <v>152</v>
      </c>
      <c r="C22" s="69">
        <v>6750</v>
      </c>
      <c r="D22" s="71">
        <f t="shared" ref="D22" si="6">C22</f>
        <v>6750</v>
      </c>
      <c r="E22" s="73" t="s">
        <v>27</v>
      </c>
      <c r="F22" s="22" t="s">
        <v>37</v>
      </c>
      <c r="G22" s="22" t="str">
        <f t="shared" ref="G22:G31" si="7">F22</f>
        <v>หจก.ราชสีมาเสริมกิจพานิช</v>
      </c>
      <c r="H22" s="23" t="s">
        <v>28</v>
      </c>
      <c r="I22" s="24" t="s">
        <v>362</v>
      </c>
    </row>
    <row r="23" spans="1:9" ht="18.75">
      <c r="A23" s="66"/>
      <c r="B23" s="68"/>
      <c r="C23" s="70"/>
      <c r="D23" s="72"/>
      <c r="E23" s="74"/>
      <c r="F23" s="26">
        <v>6750</v>
      </c>
      <c r="G23" s="26">
        <f t="shared" si="7"/>
        <v>6750</v>
      </c>
      <c r="H23" s="27" t="s">
        <v>29</v>
      </c>
      <c r="I23" s="28">
        <v>244412</v>
      </c>
    </row>
    <row r="24" spans="1:9" ht="18.75">
      <c r="A24" s="65">
        <v>9</v>
      </c>
      <c r="B24" s="67" t="s">
        <v>152</v>
      </c>
      <c r="C24" s="69">
        <v>14200</v>
      </c>
      <c r="D24" s="71">
        <f t="shared" ref="D24" si="8">C24</f>
        <v>14200</v>
      </c>
      <c r="E24" s="73" t="s">
        <v>27</v>
      </c>
      <c r="F24" s="22" t="s">
        <v>363</v>
      </c>
      <c r="G24" s="22" t="str">
        <f t="shared" si="7"/>
        <v>โหน่งพัฒนาการเกษตร สาขาปักธงชัย</v>
      </c>
      <c r="H24" s="23" t="s">
        <v>28</v>
      </c>
      <c r="I24" s="24" t="s">
        <v>364</v>
      </c>
    </row>
    <row r="25" spans="1:9" ht="18.75">
      <c r="A25" s="66"/>
      <c r="B25" s="68"/>
      <c r="C25" s="70"/>
      <c r="D25" s="72"/>
      <c r="E25" s="74"/>
      <c r="F25" s="26">
        <v>14200</v>
      </c>
      <c r="G25" s="26">
        <f t="shared" si="7"/>
        <v>14200</v>
      </c>
      <c r="H25" s="27" t="s">
        <v>29</v>
      </c>
      <c r="I25" s="28">
        <v>244420</v>
      </c>
    </row>
    <row r="26" spans="1:9" ht="18.75">
      <c r="A26" s="65">
        <v>10</v>
      </c>
      <c r="B26" s="67" t="s">
        <v>365</v>
      </c>
      <c r="C26" s="69">
        <v>9780</v>
      </c>
      <c r="D26" s="71">
        <f t="shared" ref="D26" si="9">C26</f>
        <v>9780</v>
      </c>
      <c r="E26" s="73" t="s">
        <v>27</v>
      </c>
      <c r="F26" s="22" t="s">
        <v>133</v>
      </c>
      <c r="G26" s="22" t="str">
        <f t="shared" si="7"/>
        <v>บริษัท ก่อทวี จำกัด</v>
      </c>
      <c r="H26" s="23" t="s">
        <v>28</v>
      </c>
      <c r="I26" s="24" t="s">
        <v>366</v>
      </c>
    </row>
    <row r="27" spans="1:9" ht="18.75">
      <c r="A27" s="66"/>
      <c r="B27" s="68"/>
      <c r="C27" s="70"/>
      <c r="D27" s="72"/>
      <c r="E27" s="74"/>
      <c r="F27" s="26">
        <v>9780</v>
      </c>
      <c r="G27" s="26">
        <f t="shared" si="7"/>
        <v>9780</v>
      </c>
      <c r="H27" s="27" t="s">
        <v>29</v>
      </c>
      <c r="I27" s="28">
        <v>244421</v>
      </c>
    </row>
    <row r="28" spans="1:9" ht="18.75">
      <c r="A28" s="65">
        <v>11</v>
      </c>
      <c r="B28" s="67" t="s">
        <v>139</v>
      </c>
      <c r="C28" s="69">
        <v>44890</v>
      </c>
      <c r="D28" s="71">
        <f t="shared" ref="D28" si="10">C28</f>
        <v>44890</v>
      </c>
      <c r="E28" s="73" t="s">
        <v>27</v>
      </c>
      <c r="F28" s="22" t="s">
        <v>37</v>
      </c>
      <c r="G28" s="22" t="str">
        <f>F28</f>
        <v>หจก.ราชสีมาเสริมกิจพานิช</v>
      </c>
      <c r="H28" s="23" t="s">
        <v>28</v>
      </c>
      <c r="I28" s="24" t="s">
        <v>367</v>
      </c>
    </row>
    <row r="29" spans="1:9" ht="18.75">
      <c r="A29" s="66"/>
      <c r="B29" s="68"/>
      <c r="C29" s="70"/>
      <c r="D29" s="72"/>
      <c r="E29" s="74"/>
      <c r="F29" s="26">
        <v>44890</v>
      </c>
      <c r="G29" s="26">
        <f>F29</f>
        <v>44890</v>
      </c>
      <c r="H29" s="27" t="s">
        <v>29</v>
      </c>
      <c r="I29" s="28">
        <v>244421</v>
      </c>
    </row>
    <row r="30" spans="1:9" ht="18.75">
      <c r="A30" s="65">
        <v>12</v>
      </c>
      <c r="B30" s="67" t="s">
        <v>368</v>
      </c>
      <c r="C30" s="69">
        <v>18756</v>
      </c>
      <c r="D30" s="71">
        <f t="shared" ref="D30" si="11">C30</f>
        <v>18756</v>
      </c>
      <c r="E30" s="73" t="s">
        <v>27</v>
      </c>
      <c r="F30" s="22" t="s">
        <v>37</v>
      </c>
      <c r="G30" s="22" t="str">
        <f t="shared" si="7"/>
        <v>หจก.ราชสีมาเสริมกิจพานิช</v>
      </c>
      <c r="H30" s="23" t="s">
        <v>28</v>
      </c>
      <c r="I30" s="24" t="s">
        <v>369</v>
      </c>
    </row>
    <row r="31" spans="1:9" ht="18.75">
      <c r="A31" s="66"/>
      <c r="B31" s="68"/>
      <c r="C31" s="70"/>
      <c r="D31" s="72"/>
      <c r="E31" s="74"/>
      <c r="F31" s="26">
        <v>18756</v>
      </c>
      <c r="G31" s="26">
        <f t="shared" si="7"/>
        <v>18756</v>
      </c>
      <c r="H31" s="27" t="s">
        <v>29</v>
      </c>
      <c r="I31" s="28" t="s">
        <v>370</v>
      </c>
    </row>
    <row r="32" spans="1:9" ht="18.75">
      <c r="A32" s="65">
        <v>13</v>
      </c>
      <c r="B32" s="67" t="s">
        <v>371</v>
      </c>
      <c r="C32" s="69">
        <v>38690</v>
      </c>
      <c r="D32" s="71">
        <f t="shared" ref="D32" si="12">C32</f>
        <v>38690</v>
      </c>
      <c r="E32" s="73" t="s">
        <v>27</v>
      </c>
      <c r="F32" s="22" t="s">
        <v>372</v>
      </c>
      <c r="G32" s="22" t="str">
        <f>F32</f>
        <v>ร้านกอบกาญจน์เภสัช</v>
      </c>
      <c r="H32" s="23" t="s">
        <v>28</v>
      </c>
      <c r="I32" s="24" t="s">
        <v>373</v>
      </c>
    </row>
    <row r="33" spans="1:9" ht="18.75">
      <c r="A33" s="66"/>
      <c r="B33" s="68"/>
      <c r="C33" s="70"/>
      <c r="D33" s="72"/>
      <c r="E33" s="74"/>
      <c r="F33" s="26">
        <v>38690</v>
      </c>
      <c r="G33" s="26">
        <f>F33</f>
        <v>38690</v>
      </c>
      <c r="H33" s="27" t="s">
        <v>29</v>
      </c>
      <c r="I33" s="28">
        <v>244410</v>
      </c>
    </row>
    <row r="34" spans="1:9" ht="18.75">
      <c r="A34" s="65">
        <v>14</v>
      </c>
      <c r="B34" s="67" t="s">
        <v>139</v>
      </c>
      <c r="C34" s="69">
        <v>27935</v>
      </c>
      <c r="D34" s="71">
        <f t="shared" ref="D34" si="13">C34</f>
        <v>27935</v>
      </c>
      <c r="E34" s="73" t="s">
        <v>27</v>
      </c>
      <c r="F34" s="22" t="s">
        <v>37</v>
      </c>
      <c r="G34" s="22" t="str">
        <f t="shared" ref="G34:G46" si="14">F34</f>
        <v>หจก.ราชสีมาเสริมกิจพานิช</v>
      </c>
      <c r="H34" s="23" t="s">
        <v>28</v>
      </c>
      <c r="I34" s="24" t="s">
        <v>374</v>
      </c>
    </row>
    <row r="35" spans="1:9" ht="18.75">
      <c r="A35" s="66"/>
      <c r="B35" s="68"/>
      <c r="C35" s="70"/>
      <c r="D35" s="72"/>
      <c r="E35" s="74"/>
      <c r="F35" s="26">
        <v>27935</v>
      </c>
      <c r="G35" s="26">
        <f t="shared" si="14"/>
        <v>27935</v>
      </c>
      <c r="H35" s="27" t="s">
        <v>29</v>
      </c>
      <c r="I35" s="28">
        <v>244413</v>
      </c>
    </row>
    <row r="36" spans="1:9" ht="18.75">
      <c r="A36" s="65">
        <v>15</v>
      </c>
      <c r="B36" s="67" t="s">
        <v>375</v>
      </c>
      <c r="C36" s="69">
        <v>46000</v>
      </c>
      <c r="D36" s="71">
        <f t="shared" ref="D36" si="15">C36</f>
        <v>46000</v>
      </c>
      <c r="E36" s="73" t="s">
        <v>27</v>
      </c>
      <c r="F36" s="22" t="s">
        <v>376</v>
      </c>
      <c r="G36" s="22" t="str">
        <f t="shared" si="14"/>
        <v>ห้างหุ้นส่วนจำกัด วัฒนะเวท แอนิมอล</v>
      </c>
      <c r="H36" s="23" t="s">
        <v>28</v>
      </c>
      <c r="I36" s="24" t="s">
        <v>377</v>
      </c>
    </row>
    <row r="37" spans="1:9" ht="18.75">
      <c r="A37" s="66"/>
      <c r="B37" s="68"/>
      <c r="C37" s="70"/>
      <c r="D37" s="72"/>
      <c r="E37" s="74"/>
      <c r="F37" s="26">
        <v>46000</v>
      </c>
      <c r="G37" s="26">
        <f t="shared" si="14"/>
        <v>46000</v>
      </c>
      <c r="H37" s="27" t="s">
        <v>29</v>
      </c>
      <c r="I37" s="28">
        <v>244421</v>
      </c>
    </row>
    <row r="38" spans="1:9" ht="18.75">
      <c r="A38" s="65">
        <v>16</v>
      </c>
      <c r="B38" s="67" t="s">
        <v>157</v>
      </c>
      <c r="C38" s="69">
        <v>42680.06</v>
      </c>
      <c r="D38" s="71">
        <f t="shared" ref="D38" si="16">C38</f>
        <v>42680.06</v>
      </c>
      <c r="E38" s="73" t="s">
        <v>27</v>
      </c>
      <c r="F38" s="33" t="s">
        <v>378</v>
      </c>
      <c r="G38" s="22" t="str">
        <f t="shared" si="14"/>
        <v>บริษัท เอส.แอล.โอ เอ แอนด์ เทเลคอม จำกัด</v>
      </c>
      <c r="H38" s="23" t="s">
        <v>28</v>
      </c>
      <c r="I38" s="24" t="s">
        <v>379</v>
      </c>
    </row>
    <row r="39" spans="1:9" ht="18.75">
      <c r="A39" s="66"/>
      <c r="B39" s="68"/>
      <c r="C39" s="70"/>
      <c r="D39" s="72"/>
      <c r="E39" s="74"/>
      <c r="F39" s="26">
        <v>42680.06</v>
      </c>
      <c r="G39" s="26">
        <f t="shared" si="14"/>
        <v>42680.06</v>
      </c>
      <c r="H39" s="27" t="s">
        <v>29</v>
      </c>
      <c r="I39" s="28">
        <v>244426</v>
      </c>
    </row>
    <row r="40" spans="1:9" ht="18.75">
      <c r="A40" s="9" t="s">
        <v>2</v>
      </c>
      <c r="B40" s="9" t="s">
        <v>3</v>
      </c>
      <c r="C40" s="10" t="s">
        <v>4</v>
      </c>
      <c r="D40" s="10" t="s">
        <v>5</v>
      </c>
      <c r="E40" s="9" t="s">
        <v>6</v>
      </c>
      <c r="F40" s="12" t="s">
        <v>7</v>
      </c>
      <c r="G40" s="12" t="s">
        <v>8</v>
      </c>
      <c r="H40" s="9" t="s">
        <v>9</v>
      </c>
      <c r="I40" s="13" t="s">
        <v>10</v>
      </c>
    </row>
    <row r="41" spans="1:9" ht="18.75">
      <c r="A41" s="14"/>
      <c r="B41" s="14"/>
      <c r="C41" s="15" t="s">
        <v>11</v>
      </c>
      <c r="D41" s="15" t="s">
        <v>12</v>
      </c>
      <c r="E41" s="14"/>
      <c r="F41" s="16" t="s">
        <v>13</v>
      </c>
      <c r="G41" s="16" t="s">
        <v>14</v>
      </c>
      <c r="H41" s="14" t="s">
        <v>15</v>
      </c>
      <c r="I41" s="17" t="s">
        <v>16</v>
      </c>
    </row>
    <row r="42" spans="1:9" ht="21.75">
      <c r="A42" s="18" t="s">
        <v>17</v>
      </c>
      <c r="B42" s="18" t="s">
        <v>18</v>
      </c>
      <c r="C42" s="19" t="s">
        <v>19</v>
      </c>
      <c r="D42" s="19" t="s">
        <v>20</v>
      </c>
      <c r="E42" s="20" t="s">
        <v>21</v>
      </c>
      <c r="F42" s="20" t="s">
        <v>22</v>
      </c>
      <c r="G42" s="20" t="s">
        <v>23</v>
      </c>
      <c r="H42" s="20" t="s">
        <v>24</v>
      </c>
      <c r="I42" s="18" t="s">
        <v>25</v>
      </c>
    </row>
    <row r="43" spans="1:9" ht="18.75">
      <c r="A43" s="65">
        <v>17</v>
      </c>
      <c r="B43" s="67" t="s">
        <v>199</v>
      </c>
      <c r="C43" s="69">
        <v>27887</v>
      </c>
      <c r="D43" s="71">
        <f t="shared" ref="D43" si="17">C43</f>
        <v>27887</v>
      </c>
      <c r="E43" s="73" t="s">
        <v>27</v>
      </c>
      <c r="F43" s="33" t="s">
        <v>133</v>
      </c>
      <c r="G43" s="22" t="str">
        <f t="shared" si="14"/>
        <v>บริษัท ก่อทวี จำกัด</v>
      </c>
      <c r="H43" s="23" t="s">
        <v>28</v>
      </c>
      <c r="I43" s="24" t="s">
        <v>380</v>
      </c>
    </row>
    <row r="44" spans="1:9" ht="18.75">
      <c r="A44" s="66"/>
      <c r="B44" s="68"/>
      <c r="C44" s="70"/>
      <c r="D44" s="72"/>
      <c r="E44" s="74"/>
      <c r="F44" s="26">
        <v>27887</v>
      </c>
      <c r="G44" s="26">
        <f t="shared" si="14"/>
        <v>27887</v>
      </c>
      <c r="H44" s="27" t="s">
        <v>29</v>
      </c>
      <c r="I44" s="28">
        <v>244419</v>
      </c>
    </row>
    <row r="45" spans="1:9" ht="18.75">
      <c r="A45" s="65">
        <v>18</v>
      </c>
      <c r="B45" s="67" t="s">
        <v>381</v>
      </c>
      <c r="C45" s="69">
        <v>10760</v>
      </c>
      <c r="D45" s="71">
        <f t="shared" ref="D45" si="18">C45</f>
        <v>10760</v>
      </c>
      <c r="E45" s="73" t="s">
        <v>27</v>
      </c>
      <c r="F45" s="33" t="s">
        <v>133</v>
      </c>
      <c r="G45" s="22" t="str">
        <f t="shared" si="14"/>
        <v>บริษัท ก่อทวี จำกัด</v>
      </c>
      <c r="H45" s="23" t="s">
        <v>28</v>
      </c>
      <c r="I45" s="24" t="s">
        <v>382</v>
      </c>
    </row>
    <row r="46" spans="1:9" ht="21.75" customHeight="1">
      <c r="A46" s="66"/>
      <c r="B46" s="68"/>
      <c r="C46" s="70"/>
      <c r="D46" s="72"/>
      <c r="E46" s="74"/>
      <c r="F46" s="26">
        <v>10760</v>
      </c>
      <c r="G46" s="26">
        <f t="shared" si="14"/>
        <v>10760</v>
      </c>
      <c r="H46" s="27" t="s">
        <v>29</v>
      </c>
      <c r="I46" s="28">
        <v>244414</v>
      </c>
    </row>
    <row r="47" spans="1:9" ht="18.75">
      <c r="A47" s="65">
        <v>19</v>
      </c>
      <c r="B47" s="67" t="s">
        <v>78</v>
      </c>
      <c r="C47" s="69">
        <v>5000</v>
      </c>
      <c r="D47" s="71">
        <f t="shared" ref="D47" si="19">C47</f>
        <v>5000</v>
      </c>
      <c r="E47" s="73" t="s">
        <v>27</v>
      </c>
      <c r="F47" s="33" t="s">
        <v>79</v>
      </c>
      <c r="G47" s="22" t="str">
        <f>F47</f>
        <v>หจก.โคราช โอเอ</v>
      </c>
      <c r="H47" s="23" t="s">
        <v>28</v>
      </c>
      <c r="I47" s="32" t="s">
        <v>383</v>
      </c>
    </row>
    <row r="48" spans="1:9" ht="18.75">
      <c r="A48" s="66"/>
      <c r="B48" s="68"/>
      <c r="C48" s="70"/>
      <c r="D48" s="72"/>
      <c r="E48" s="74"/>
      <c r="F48" s="31">
        <v>5000</v>
      </c>
      <c r="G48" s="26">
        <f>F48</f>
        <v>5000</v>
      </c>
      <c r="H48" s="27" t="s">
        <v>29</v>
      </c>
      <c r="I48" s="32">
        <v>244419</v>
      </c>
    </row>
    <row r="49" spans="1:9" ht="18.75">
      <c r="A49" s="65">
        <v>20</v>
      </c>
      <c r="B49" s="67" t="s">
        <v>384</v>
      </c>
      <c r="C49" s="69">
        <v>19800</v>
      </c>
      <c r="D49" s="71">
        <f t="shared" ref="D49" si="20">C49</f>
        <v>19800</v>
      </c>
      <c r="E49" s="73" t="s">
        <v>27</v>
      </c>
      <c r="F49" s="22" t="s">
        <v>385</v>
      </c>
      <c r="G49" s="22" t="str">
        <f t="shared" ref="G49:G52" si="21">F49</f>
        <v>ร้านบ้านดอกไม้</v>
      </c>
      <c r="H49" s="23" t="s">
        <v>28</v>
      </c>
      <c r="I49" s="24" t="s">
        <v>386</v>
      </c>
    </row>
    <row r="50" spans="1:9" ht="18.75">
      <c r="A50" s="66"/>
      <c r="B50" s="68"/>
      <c r="C50" s="70"/>
      <c r="D50" s="72"/>
      <c r="E50" s="74"/>
      <c r="F50" s="26">
        <v>19800</v>
      </c>
      <c r="G50" s="26">
        <f t="shared" si="21"/>
        <v>19800</v>
      </c>
      <c r="H50" s="27" t="s">
        <v>29</v>
      </c>
      <c r="I50" s="28">
        <v>244425</v>
      </c>
    </row>
    <row r="51" spans="1:9" ht="18.75">
      <c r="A51" s="65">
        <v>21</v>
      </c>
      <c r="B51" s="67" t="s">
        <v>387</v>
      </c>
      <c r="C51" s="69">
        <v>37270</v>
      </c>
      <c r="D51" s="71">
        <f t="shared" ref="D51" si="22">C51</f>
        <v>37270</v>
      </c>
      <c r="E51" s="73" t="s">
        <v>27</v>
      </c>
      <c r="F51" s="22" t="s">
        <v>84</v>
      </c>
      <c r="G51" s="22" t="str">
        <f t="shared" si="21"/>
        <v>นางละมุล  วินดี</v>
      </c>
      <c r="H51" s="23" t="s">
        <v>28</v>
      </c>
      <c r="I51" s="24" t="s">
        <v>388</v>
      </c>
    </row>
    <row r="52" spans="1:9" ht="18.75">
      <c r="A52" s="66"/>
      <c r="B52" s="68"/>
      <c r="C52" s="70"/>
      <c r="D52" s="72"/>
      <c r="E52" s="74"/>
      <c r="F52" s="26">
        <v>37270</v>
      </c>
      <c r="G52" s="26">
        <f t="shared" si="21"/>
        <v>37270</v>
      </c>
      <c r="H52" s="27" t="s">
        <v>29</v>
      </c>
      <c r="I52" s="28">
        <v>244431</v>
      </c>
    </row>
    <row r="53" spans="1:9" ht="18.75">
      <c r="A53" s="65">
        <v>22</v>
      </c>
      <c r="B53" s="67" t="s">
        <v>94</v>
      </c>
      <c r="C53" s="69">
        <v>9200</v>
      </c>
      <c r="D53" s="71">
        <f t="shared" ref="D53" si="23">C53</f>
        <v>9200</v>
      </c>
      <c r="E53" s="73" t="s">
        <v>27</v>
      </c>
      <c r="F53" s="22" t="s">
        <v>48</v>
      </c>
      <c r="G53" s="22" t="str">
        <f>F53</f>
        <v>ร้านปักธงชัยวิทยุ</v>
      </c>
      <c r="H53" s="23" t="s">
        <v>28</v>
      </c>
      <c r="I53" s="24" t="s">
        <v>389</v>
      </c>
    </row>
    <row r="54" spans="1:9" ht="18.75">
      <c r="A54" s="66"/>
      <c r="B54" s="68"/>
      <c r="C54" s="70"/>
      <c r="D54" s="72"/>
      <c r="E54" s="74"/>
      <c r="F54" s="26">
        <v>9200</v>
      </c>
      <c r="G54" s="26">
        <f>F54</f>
        <v>9200</v>
      </c>
      <c r="H54" s="27" t="s">
        <v>29</v>
      </c>
      <c r="I54" s="28">
        <v>244432</v>
      </c>
    </row>
    <row r="55" spans="1:9" ht="18.75">
      <c r="A55" s="65">
        <v>23</v>
      </c>
      <c r="B55" s="67" t="s">
        <v>387</v>
      </c>
      <c r="C55" s="69">
        <v>7490</v>
      </c>
      <c r="D55" s="71">
        <f t="shared" ref="D55" si="24">C55</f>
        <v>7490</v>
      </c>
      <c r="E55" s="73" t="s">
        <v>27</v>
      </c>
      <c r="F55" s="22" t="s">
        <v>390</v>
      </c>
      <c r="G55" s="22" t="str">
        <f t="shared" ref="G55:G64" si="25">F55</f>
        <v>บริษัท อู่ทรัพย์การช่าง จำกัด</v>
      </c>
      <c r="H55" s="23" t="s">
        <v>28</v>
      </c>
      <c r="I55" s="24" t="s">
        <v>391</v>
      </c>
    </row>
    <row r="56" spans="1:9" ht="18.75">
      <c r="A56" s="66"/>
      <c r="B56" s="68"/>
      <c r="C56" s="70"/>
      <c r="D56" s="72"/>
      <c r="E56" s="74"/>
      <c r="F56" s="26">
        <v>7490</v>
      </c>
      <c r="G56" s="26">
        <f t="shared" si="25"/>
        <v>7490</v>
      </c>
      <c r="H56" s="27" t="s">
        <v>29</v>
      </c>
      <c r="I56" s="28">
        <v>244432</v>
      </c>
    </row>
    <row r="57" spans="1:9" ht="21" customHeight="1">
      <c r="A57" s="65">
        <v>24</v>
      </c>
      <c r="B57" s="67" t="s">
        <v>392</v>
      </c>
      <c r="C57" s="69">
        <v>9907.2000000000007</v>
      </c>
      <c r="D57" s="71">
        <f t="shared" ref="D57:D63" si="26">C57</f>
        <v>9907.2000000000007</v>
      </c>
      <c r="E57" s="73" t="s">
        <v>27</v>
      </c>
      <c r="F57" s="22" t="s">
        <v>76</v>
      </c>
      <c r="G57" s="22" t="str">
        <f t="shared" si="25"/>
        <v>นายคำรณ  ฉัตรฉิมพลี</v>
      </c>
      <c r="H57" s="23" t="s">
        <v>28</v>
      </c>
      <c r="I57" s="24" t="s">
        <v>393</v>
      </c>
    </row>
    <row r="58" spans="1:9" ht="18.75">
      <c r="A58" s="66"/>
      <c r="B58" s="68"/>
      <c r="C58" s="70"/>
      <c r="D58" s="72"/>
      <c r="E58" s="74"/>
      <c r="F58" s="26">
        <v>9907.2000000000007</v>
      </c>
      <c r="G58" s="26">
        <f t="shared" si="25"/>
        <v>9907.2000000000007</v>
      </c>
      <c r="H58" s="27" t="s">
        <v>29</v>
      </c>
      <c r="I58" s="28">
        <v>244417</v>
      </c>
    </row>
    <row r="59" spans="1:9" ht="27.75" customHeight="1">
      <c r="A59" s="65">
        <v>25</v>
      </c>
      <c r="B59" s="67" t="s">
        <v>394</v>
      </c>
      <c r="C59" s="69">
        <v>40090</v>
      </c>
      <c r="D59" s="71">
        <f t="shared" si="26"/>
        <v>40090</v>
      </c>
      <c r="E59" s="73" t="s">
        <v>27</v>
      </c>
      <c r="F59" s="22" t="s">
        <v>84</v>
      </c>
      <c r="G59" s="22" t="str">
        <f t="shared" si="25"/>
        <v>นางละมุล  วินดี</v>
      </c>
      <c r="H59" s="23" t="s">
        <v>28</v>
      </c>
      <c r="I59" s="24" t="s">
        <v>395</v>
      </c>
    </row>
    <row r="60" spans="1:9" ht="18.75">
      <c r="A60" s="66"/>
      <c r="B60" s="68"/>
      <c r="C60" s="70"/>
      <c r="D60" s="72"/>
      <c r="E60" s="74"/>
      <c r="F60" s="26">
        <v>40090</v>
      </c>
      <c r="G60" s="26">
        <f t="shared" si="25"/>
        <v>40090</v>
      </c>
      <c r="H60" s="27" t="s">
        <v>29</v>
      </c>
      <c r="I60" s="28">
        <v>244424</v>
      </c>
    </row>
    <row r="61" spans="1:9" ht="45" customHeight="1">
      <c r="A61" s="65">
        <v>26</v>
      </c>
      <c r="B61" s="67" t="s">
        <v>396</v>
      </c>
      <c r="C61" s="69">
        <v>8400</v>
      </c>
      <c r="D61" s="71">
        <f t="shared" si="26"/>
        <v>8400</v>
      </c>
      <c r="E61" s="73" t="s">
        <v>27</v>
      </c>
      <c r="F61" s="22" t="s">
        <v>100</v>
      </c>
      <c r="G61" s="22" t="str">
        <f t="shared" si="25"/>
        <v>ร้านภาษาคอม</v>
      </c>
      <c r="H61" s="23" t="s">
        <v>28</v>
      </c>
      <c r="I61" s="24" t="s">
        <v>397</v>
      </c>
    </row>
    <row r="62" spans="1:9" ht="18.75">
      <c r="A62" s="66"/>
      <c r="B62" s="68"/>
      <c r="C62" s="70"/>
      <c r="D62" s="72"/>
      <c r="E62" s="74"/>
      <c r="F62" s="26">
        <v>8400</v>
      </c>
      <c r="G62" s="26">
        <f t="shared" si="25"/>
        <v>8400</v>
      </c>
      <c r="H62" s="27" t="s">
        <v>29</v>
      </c>
      <c r="I62" s="28">
        <v>244412</v>
      </c>
    </row>
    <row r="63" spans="1:9" ht="18.75">
      <c r="A63" s="65">
        <v>27</v>
      </c>
      <c r="B63" s="67" t="s">
        <v>398</v>
      </c>
      <c r="C63" s="69">
        <v>5400</v>
      </c>
      <c r="D63" s="71">
        <f t="shared" si="26"/>
        <v>5400</v>
      </c>
      <c r="E63" s="75" t="s">
        <v>349</v>
      </c>
      <c r="F63" s="22" t="s">
        <v>399</v>
      </c>
      <c r="G63" s="22" t="str">
        <f t="shared" si="25"/>
        <v>นายทวีศักดิ์  สามสูงเนิน</v>
      </c>
      <c r="H63" s="23" t="s">
        <v>28</v>
      </c>
      <c r="I63" s="24" t="s">
        <v>400</v>
      </c>
    </row>
    <row r="64" spans="1:9" ht="18.75">
      <c r="A64" s="66"/>
      <c r="B64" s="68"/>
      <c r="C64" s="70"/>
      <c r="D64" s="72"/>
      <c r="E64" s="76"/>
      <c r="F64" s="26">
        <v>5400</v>
      </c>
      <c r="G64" s="26">
        <f t="shared" si="25"/>
        <v>5400</v>
      </c>
      <c r="H64" s="27" t="s">
        <v>29</v>
      </c>
      <c r="I64" s="28">
        <v>244413</v>
      </c>
    </row>
    <row r="65" spans="1:9" ht="27.75" customHeight="1">
      <c r="A65" s="65">
        <v>28</v>
      </c>
      <c r="B65" s="77" t="s">
        <v>99</v>
      </c>
      <c r="C65" s="69">
        <v>15000</v>
      </c>
      <c r="D65" s="71">
        <f t="shared" ref="D65" si="27">C65</f>
        <v>15000</v>
      </c>
      <c r="E65" s="73" t="s">
        <v>27</v>
      </c>
      <c r="F65" s="22" t="s">
        <v>100</v>
      </c>
      <c r="G65" s="22" t="str">
        <f>F65</f>
        <v>ร้านภาษาคอม</v>
      </c>
      <c r="H65" s="23" t="s">
        <v>28</v>
      </c>
      <c r="I65" s="24" t="s">
        <v>401</v>
      </c>
    </row>
    <row r="66" spans="1:9" ht="18.75">
      <c r="A66" s="66"/>
      <c r="B66" s="78"/>
      <c r="C66" s="70"/>
      <c r="D66" s="72"/>
      <c r="E66" s="74"/>
      <c r="F66" s="26">
        <v>15000</v>
      </c>
      <c r="G66" s="26">
        <f>F66</f>
        <v>15000</v>
      </c>
      <c r="H66" s="27" t="s">
        <v>29</v>
      </c>
      <c r="I66" s="28">
        <v>244424</v>
      </c>
    </row>
    <row r="67" spans="1:9" ht="42" customHeight="1">
      <c r="A67" s="65">
        <v>29</v>
      </c>
      <c r="B67" s="77" t="s">
        <v>402</v>
      </c>
      <c r="C67" s="69">
        <v>7850</v>
      </c>
      <c r="D67" s="71">
        <f t="shared" ref="D67" si="28">C67</f>
        <v>7850</v>
      </c>
      <c r="E67" s="73" t="s">
        <v>27</v>
      </c>
      <c r="F67" s="22" t="s">
        <v>84</v>
      </c>
      <c r="G67" s="22" t="str">
        <f t="shared" ref="G67:G68" si="29">F67</f>
        <v>นางละมุล  วินดี</v>
      </c>
      <c r="H67" s="23" t="s">
        <v>28</v>
      </c>
      <c r="I67" s="24" t="s">
        <v>403</v>
      </c>
    </row>
    <row r="68" spans="1:9" ht="18.75">
      <c r="A68" s="66"/>
      <c r="B68" s="78"/>
      <c r="C68" s="70"/>
      <c r="D68" s="72"/>
      <c r="E68" s="74"/>
      <c r="F68" s="26">
        <v>7850</v>
      </c>
      <c r="G68" s="26">
        <f t="shared" si="29"/>
        <v>7850</v>
      </c>
      <c r="H68" s="27" t="s">
        <v>29</v>
      </c>
      <c r="I68" s="28">
        <v>244426</v>
      </c>
    </row>
    <row r="69" spans="1:9" ht="39.75" customHeight="1">
      <c r="A69" s="65">
        <v>30</v>
      </c>
      <c r="B69" s="67" t="s">
        <v>404</v>
      </c>
      <c r="C69" s="69">
        <v>87600</v>
      </c>
      <c r="D69" s="71">
        <f t="shared" ref="D69" si="30">C69</f>
        <v>87600</v>
      </c>
      <c r="E69" s="73" t="s">
        <v>27</v>
      </c>
      <c r="F69" s="22" t="s">
        <v>405</v>
      </c>
      <c r="G69" s="22" t="str">
        <f>F69</f>
        <v>บริษัท รักษาความปลอดภัย เจ อาร์ วี จำกัด</v>
      </c>
      <c r="H69" s="23" t="s">
        <v>28</v>
      </c>
      <c r="I69" s="24" t="s">
        <v>406</v>
      </c>
    </row>
    <row r="70" spans="1:9" ht="18.75">
      <c r="A70" s="66"/>
      <c r="B70" s="68"/>
      <c r="C70" s="70"/>
      <c r="D70" s="72"/>
      <c r="E70" s="74"/>
      <c r="F70" s="26">
        <v>87600</v>
      </c>
      <c r="G70" s="26">
        <f>F70</f>
        <v>87600</v>
      </c>
      <c r="H70" s="27" t="s">
        <v>29</v>
      </c>
      <c r="I70" s="28">
        <v>244438</v>
      </c>
    </row>
    <row r="71" spans="1:9" ht="64.5" customHeight="1">
      <c r="A71" s="65">
        <v>31</v>
      </c>
      <c r="B71" s="88" t="s">
        <v>407</v>
      </c>
      <c r="C71" s="69">
        <v>28708.1</v>
      </c>
      <c r="D71" s="71">
        <f t="shared" ref="D71" si="31">C71</f>
        <v>28708.1</v>
      </c>
      <c r="E71" s="73" t="s">
        <v>27</v>
      </c>
      <c r="F71" s="22" t="s">
        <v>378</v>
      </c>
      <c r="G71" s="22" t="str">
        <f t="shared" ref="G71:G83" si="32">F71</f>
        <v>บริษัท เอส.แอล.โอ เอ แอนด์ เทเลคอม จำกัด</v>
      </c>
      <c r="H71" s="23" t="s">
        <v>28</v>
      </c>
      <c r="I71" s="24" t="s">
        <v>408</v>
      </c>
    </row>
    <row r="72" spans="1:9" ht="18.75">
      <c r="A72" s="66"/>
      <c r="B72" s="89"/>
      <c r="C72" s="70"/>
      <c r="D72" s="72"/>
      <c r="E72" s="74"/>
      <c r="F72" s="26">
        <v>28708.1</v>
      </c>
      <c r="G72" s="26">
        <f t="shared" si="32"/>
        <v>28708.1</v>
      </c>
      <c r="H72" s="27" t="s">
        <v>29</v>
      </c>
      <c r="I72" s="28">
        <v>244424</v>
      </c>
    </row>
    <row r="73" spans="1:9" ht="63" customHeight="1">
      <c r="A73" s="9" t="s">
        <v>2</v>
      </c>
      <c r="B73" s="9" t="s">
        <v>3</v>
      </c>
      <c r="C73" s="10" t="s">
        <v>4</v>
      </c>
      <c r="D73" s="10" t="s">
        <v>5</v>
      </c>
      <c r="E73" s="9" t="s">
        <v>6</v>
      </c>
      <c r="F73" s="12" t="s">
        <v>7</v>
      </c>
      <c r="G73" s="12" t="s">
        <v>8</v>
      </c>
      <c r="H73" s="9" t="s">
        <v>9</v>
      </c>
      <c r="I73" s="13" t="s">
        <v>10</v>
      </c>
    </row>
    <row r="74" spans="1:9" ht="18.75">
      <c r="A74" s="14"/>
      <c r="B74" s="14"/>
      <c r="C74" s="15" t="s">
        <v>11</v>
      </c>
      <c r="D74" s="15" t="s">
        <v>12</v>
      </c>
      <c r="E74" s="14"/>
      <c r="F74" s="16" t="s">
        <v>13</v>
      </c>
      <c r="G74" s="16" t="s">
        <v>14</v>
      </c>
      <c r="H74" s="14" t="s">
        <v>15</v>
      </c>
      <c r="I74" s="17" t="s">
        <v>16</v>
      </c>
    </row>
    <row r="75" spans="1:9" ht="42.75" customHeight="1">
      <c r="A75" s="18" t="s">
        <v>17</v>
      </c>
      <c r="B75" s="18" t="s">
        <v>18</v>
      </c>
      <c r="C75" s="19" t="s">
        <v>19</v>
      </c>
      <c r="D75" s="19" t="s">
        <v>20</v>
      </c>
      <c r="E75" s="20" t="s">
        <v>21</v>
      </c>
      <c r="F75" s="20" t="s">
        <v>22</v>
      </c>
      <c r="G75" s="20" t="s">
        <v>23</v>
      </c>
      <c r="H75" s="20" t="s">
        <v>24</v>
      </c>
      <c r="I75" s="18" t="s">
        <v>25</v>
      </c>
    </row>
    <row r="76" spans="1:9" ht="18.75">
      <c r="A76" s="65">
        <v>32</v>
      </c>
      <c r="B76" s="67" t="s">
        <v>409</v>
      </c>
      <c r="C76" s="69">
        <v>20000</v>
      </c>
      <c r="D76" s="71">
        <f t="shared" ref="D76" si="33">C76</f>
        <v>20000</v>
      </c>
      <c r="E76" s="73" t="s">
        <v>27</v>
      </c>
      <c r="F76" s="22" t="s">
        <v>410</v>
      </c>
      <c r="G76" s="22" t="str">
        <f t="shared" si="32"/>
        <v>นางสาวทัศน์วรรณ จันทนาสระน้อย</v>
      </c>
      <c r="H76" s="23" t="s">
        <v>28</v>
      </c>
      <c r="I76" s="24" t="s">
        <v>411</v>
      </c>
    </row>
    <row r="77" spans="1:9" ht="68.25" customHeight="1">
      <c r="A77" s="66"/>
      <c r="B77" s="68"/>
      <c r="C77" s="70"/>
      <c r="D77" s="72"/>
      <c r="E77" s="74"/>
      <c r="F77" s="26">
        <v>20000</v>
      </c>
      <c r="G77" s="26">
        <f t="shared" si="32"/>
        <v>20000</v>
      </c>
      <c r="H77" s="27" t="s">
        <v>29</v>
      </c>
      <c r="I77" s="28">
        <v>244428</v>
      </c>
    </row>
    <row r="78" spans="1:9" ht="18.75">
      <c r="A78" s="65">
        <v>33</v>
      </c>
      <c r="B78" s="88" t="s">
        <v>412</v>
      </c>
      <c r="C78" s="69">
        <v>13000</v>
      </c>
      <c r="D78" s="71">
        <f t="shared" ref="D78" si="34">C78</f>
        <v>13000</v>
      </c>
      <c r="E78" s="73" t="s">
        <v>27</v>
      </c>
      <c r="F78" s="22" t="s">
        <v>413</v>
      </c>
      <c r="G78" s="22" t="str">
        <f t="shared" si="32"/>
        <v>ร้านตุ้มเต็น์เช่า</v>
      </c>
      <c r="H78" s="23" t="s">
        <v>28</v>
      </c>
      <c r="I78" s="24" t="s">
        <v>414</v>
      </c>
    </row>
    <row r="79" spans="1:9" ht="60.75" customHeight="1">
      <c r="A79" s="66"/>
      <c r="B79" s="89"/>
      <c r="C79" s="70"/>
      <c r="D79" s="72"/>
      <c r="E79" s="74"/>
      <c r="F79" s="26">
        <v>13000</v>
      </c>
      <c r="G79" s="26">
        <f t="shared" si="32"/>
        <v>13000</v>
      </c>
      <c r="H79" s="27" t="s">
        <v>29</v>
      </c>
      <c r="I79" s="28">
        <v>244432</v>
      </c>
    </row>
    <row r="80" spans="1:9" ht="18.75">
      <c r="A80" s="65">
        <v>34</v>
      </c>
      <c r="B80" s="88" t="s">
        <v>415</v>
      </c>
      <c r="C80" s="69">
        <v>13000</v>
      </c>
      <c r="D80" s="71">
        <v>13000</v>
      </c>
      <c r="E80" s="73" t="s">
        <v>27</v>
      </c>
      <c r="F80" s="22" t="s">
        <v>416</v>
      </c>
      <c r="G80" s="22" t="str">
        <f t="shared" si="32"/>
        <v>นายอภิรักษ์ ย่านกลาง</v>
      </c>
      <c r="H80" s="23" t="s">
        <v>28</v>
      </c>
      <c r="I80" s="24" t="s">
        <v>417</v>
      </c>
    </row>
    <row r="81" spans="1:9" ht="44.25" customHeight="1">
      <c r="A81" s="66"/>
      <c r="B81" s="89"/>
      <c r="C81" s="70"/>
      <c r="D81" s="72"/>
      <c r="E81" s="74"/>
      <c r="F81" s="26">
        <v>13000</v>
      </c>
      <c r="G81" s="26">
        <f t="shared" si="32"/>
        <v>13000</v>
      </c>
      <c r="H81" s="27" t="s">
        <v>29</v>
      </c>
      <c r="I81" s="28">
        <v>244414</v>
      </c>
    </row>
    <row r="82" spans="1:9" ht="18.75">
      <c r="A82" s="65">
        <v>35</v>
      </c>
      <c r="B82" s="88" t="s">
        <v>418</v>
      </c>
      <c r="C82" s="69">
        <v>50165.599999999999</v>
      </c>
      <c r="D82" s="71">
        <f t="shared" ref="D82" si="35">C82</f>
        <v>50165.599999999999</v>
      </c>
      <c r="E82" s="73" t="s">
        <v>27</v>
      </c>
      <c r="F82" s="22" t="s">
        <v>61</v>
      </c>
      <c r="G82" s="22" t="str">
        <f t="shared" si="32"/>
        <v>บริษัท แมรี่ แอน แดรี่ โปรดักส์ จำกัด</v>
      </c>
      <c r="H82" s="23" t="s">
        <v>28</v>
      </c>
      <c r="I82" s="24" t="s">
        <v>419</v>
      </c>
    </row>
    <row r="83" spans="1:9" ht="24" customHeight="1">
      <c r="A83" s="66"/>
      <c r="B83" s="89"/>
      <c r="C83" s="70"/>
      <c r="D83" s="72"/>
      <c r="E83" s="74"/>
      <c r="F83" s="26">
        <v>50165.599999999999</v>
      </c>
      <c r="G83" s="26">
        <f t="shared" si="32"/>
        <v>50165.599999999999</v>
      </c>
      <c r="H83" s="27" t="s">
        <v>29</v>
      </c>
      <c r="I83" s="28">
        <v>244435</v>
      </c>
    </row>
    <row r="84" spans="1:9" ht="18.75">
      <c r="A84" s="65">
        <v>36</v>
      </c>
      <c r="B84" s="77" t="s">
        <v>62</v>
      </c>
      <c r="C84" s="69">
        <v>474855.2</v>
      </c>
      <c r="D84" s="71">
        <f t="shared" ref="D84" si="36">C84</f>
        <v>474855.2</v>
      </c>
      <c r="E84" s="73" t="s">
        <v>27</v>
      </c>
      <c r="F84" s="22" t="s">
        <v>61</v>
      </c>
      <c r="G84" s="22" t="str">
        <f>F84</f>
        <v>บริษัท แมรี่ แอน แดรี่ โปรดักส์ จำกัด</v>
      </c>
      <c r="H84" s="23" t="s">
        <v>28</v>
      </c>
      <c r="I84" s="24" t="s">
        <v>420</v>
      </c>
    </row>
    <row r="85" spans="1:9" ht="18.75">
      <c r="A85" s="66"/>
      <c r="B85" s="78"/>
      <c r="C85" s="70"/>
      <c r="D85" s="72"/>
      <c r="E85" s="74"/>
      <c r="F85" s="26">
        <v>474855.2</v>
      </c>
      <c r="G85" s="26">
        <f>F85</f>
        <v>474855.2</v>
      </c>
      <c r="H85" s="27" t="s">
        <v>29</v>
      </c>
      <c r="I85" s="28">
        <v>244435</v>
      </c>
    </row>
    <row r="86" spans="1:9" ht="18.75">
      <c r="A86" s="65">
        <v>37</v>
      </c>
      <c r="B86" s="88" t="s">
        <v>421</v>
      </c>
      <c r="C86" s="69">
        <v>500000</v>
      </c>
      <c r="D86" s="71">
        <v>512518.59</v>
      </c>
      <c r="E86" s="73" t="s">
        <v>27</v>
      </c>
      <c r="F86" s="22" t="s">
        <v>422</v>
      </c>
      <c r="G86" s="22" t="str">
        <f t="shared" ref="G86:G87" si="37">F86</f>
        <v>หจก.ซีเอสเอส 2020</v>
      </c>
      <c r="H86" s="23" t="s">
        <v>28</v>
      </c>
      <c r="I86" s="24" t="s">
        <v>423</v>
      </c>
    </row>
    <row r="87" spans="1:9" ht="36.75" customHeight="1">
      <c r="A87" s="66"/>
      <c r="B87" s="89"/>
      <c r="C87" s="70"/>
      <c r="D87" s="72"/>
      <c r="E87" s="74"/>
      <c r="F87" s="26">
        <v>498000</v>
      </c>
      <c r="G87" s="26">
        <f t="shared" si="37"/>
        <v>498000</v>
      </c>
      <c r="H87" s="27" t="s">
        <v>29</v>
      </c>
      <c r="I87" s="28">
        <v>244412</v>
      </c>
    </row>
    <row r="91" spans="1:9">
      <c r="F91" s="57">
        <f>SUM(F87+F85+F83+F81+F79+F77+F72+F70+F68+F66+F64+F62+F60+F58+F56+F54+F52+F50+F48+F46+F44+F39+F37+F35+F33+F31+F29+F27+F25+F23+F21+F19+F17+F15+F13+F11+F9)</f>
        <v>1720244.16</v>
      </c>
    </row>
  </sheetData>
  <mergeCells count="188">
    <mergeCell ref="A84:A85"/>
    <mergeCell ref="B84:B85"/>
    <mergeCell ref="C84:C85"/>
    <mergeCell ref="D84:D85"/>
    <mergeCell ref="E84:E85"/>
    <mergeCell ref="A86:A87"/>
    <mergeCell ref="B86:B87"/>
    <mergeCell ref="C86:C87"/>
    <mergeCell ref="D86:D87"/>
    <mergeCell ref="E86:E87"/>
    <mergeCell ref="A80:A81"/>
    <mergeCell ref="B80:B81"/>
    <mergeCell ref="C80:C81"/>
    <mergeCell ref="D80:D81"/>
    <mergeCell ref="E80:E81"/>
    <mergeCell ref="A82:A83"/>
    <mergeCell ref="B82:B83"/>
    <mergeCell ref="C82:C83"/>
    <mergeCell ref="D82:D83"/>
    <mergeCell ref="E82:E83"/>
    <mergeCell ref="A76:A77"/>
    <mergeCell ref="B76:B77"/>
    <mergeCell ref="C76:C77"/>
    <mergeCell ref="D76:D77"/>
    <mergeCell ref="E76:E77"/>
    <mergeCell ref="A78:A79"/>
    <mergeCell ref="B78:B79"/>
    <mergeCell ref="C78:C79"/>
    <mergeCell ref="D78:D79"/>
    <mergeCell ref="E78:E79"/>
    <mergeCell ref="A69:A70"/>
    <mergeCell ref="B69:B70"/>
    <mergeCell ref="C69:C70"/>
    <mergeCell ref="D69:D70"/>
    <mergeCell ref="E69:E70"/>
    <mergeCell ref="A71:A72"/>
    <mergeCell ref="B71:B72"/>
    <mergeCell ref="C71:C72"/>
    <mergeCell ref="D71:D72"/>
    <mergeCell ref="E71:E72"/>
    <mergeCell ref="A65:A66"/>
    <mergeCell ref="B65:B66"/>
    <mergeCell ref="C65:C66"/>
    <mergeCell ref="D65:D66"/>
    <mergeCell ref="E65:E66"/>
    <mergeCell ref="A67:A68"/>
    <mergeCell ref="B67:B68"/>
    <mergeCell ref="C67:C68"/>
    <mergeCell ref="D67:D68"/>
    <mergeCell ref="E67:E68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38:A39"/>
    <mergeCell ref="B38:B39"/>
    <mergeCell ref="C38:C39"/>
    <mergeCell ref="D38:D39"/>
    <mergeCell ref="E38:E39"/>
    <mergeCell ref="A43:A44"/>
    <mergeCell ref="B43:B44"/>
    <mergeCell ref="C43:C44"/>
    <mergeCell ref="D43:D44"/>
    <mergeCell ref="E43:E44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2:I2"/>
    <mergeCell ref="A3:I3"/>
    <mergeCell ref="A4:I4"/>
    <mergeCell ref="A8:A9"/>
    <mergeCell ref="B8:B9"/>
    <mergeCell ref="C8:C9"/>
    <mergeCell ref="D8:D9"/>
    <mergeCell ref="E8:E9"/>
  </mergeCells>
  <pageMargins left="0.27559055118110237" right="0.11811023622047245" top="0.39370078740157483" bottom="0.39370078740157483" header="0.31496062992125984" footer="0.31496062992125984"/>
  <pageSetup paperSize="9" scale="70" orientation="landscape" r:id="rId1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ECA70-6200-428F-AD43-3F12A32E5BD9}">
  <sheetPr>
    <tabColor rgb="FF0070C0"/>
  </sheetPr>
  <dimension ref="A5:K16"/>
  <sheetViews>
    <sheetView workbookViewId="0">
      <selection activeCell="K29" sqref="K29"/>
    </sheetView>
  </sheetViews>
  <sheetFormatPr defaultRowHeight="15"/>
  <sheetData>
    <row r="5" spans="1:11" ht="26.25">
      <c r="A5" s="99" t="s">
        <v>102</v>
      </c>
      <c r="B5" s="99"/>
      <c r="C5" s="99"/>
      <c r="D5" s="99"/>
      <c r="E5" s="99"/>
      <c r="F5" s="99"/>
      <c r="G5" s="99"/>
      <c r="H5" s="99"/>
      <c r="I5" s="99"/>
      <c r="J5" s="34"/>
      <c r="K5" s="34"/>
    </row>
    <row r="6" spans="1:11" ht="23.25">
      <c r="A6" s="35"/>
      <c r="B6" s="36"/>
      <c r="C6" s="100"/>
      <c r="D6" s="100"/>
      <c r="E6" s="100"/>
      <c r="F6" s="100"/>
      <c r="G6" s="100"/>
      <c r="H6" s="37"/>
      <c r="I6" s="34"/>
      <c r="J6" s="34"/>
      <c r="K6" s="34"/>
    </row>
    <row r="7" spans="1:11" ht="23.25">
      <c r="A7" s="35"/>
      <c r="B7" s="38" t="s">
        <v>103</v>
      </c>
      <c r="C7" s="98" t="s">
        <v>104</v>
      </c>
      <c r="D7" s="98"/>
      <c r="E7" s="98"/>
      <c r="F7" s="98"/>
      <c r="G7" s="98"/>
      <c r="H7" s="98"/>
      <c r="I7" s="98"/>
      <c r="J7" s="98"/>
      <c r="K7" s="98"/>
    </row>
    <row r="8" spans="1:11" ht="23.25">
      <c r="A8" s="35"/>
      <c r="B8" s="38" t="s">
        <v>105</v>
      </c>
      <c r="C8" s="98" t="s">
        <v>106</v>
      </c>
      <c r="D8" s="98"/>
      <c r="E8" s="98"/>
      <c r="F8" s="98"/>
      <c r="G8" s="98"/>
      <c r="H8" s="98"/>
      <c r="I8" s="98"/>
      <c r="J8" s="98"/>
      <c r="K8" s="98"/>
    </row>
    <row r="9" spans="1:11" ht="23.25">
      <c r="A9" s="35"/>
      <c r="B9" s="38" t="s">
        <v>107</v>
      </c>
      <c r="C9" s="98" t="s">
        <v>108</v>
      </c>
      <c r="D9" s="98"/>
      <c r="E9" s="98"/>
      <c r="F9" s="98"/>
      <c r="G9" s="98"/>
      <c r="H9" s="98"/>
      <c r="I9" s="98"/>
      <c r="J9" s="98"/>
      <c r="K9" s="98"/>
    </row>
    <row r="10" spans="1:11" ht="23.25">
      <c r="A10" s="35"/>
      <c r="B10" s="38" t="s">
        <v>109</v>
      </c>
      <c r="C10" s="98" t="s">
        <v>110</v>
      </c>
      <c r="D10" s="98"/>
      <c r="E10" s="98"/>
      <c r="F10" s="98"/>
      <c r="G10" s="98"/>
      <c r="H10" s="98"/>
      <c r="I10" s="98"/>
      <c r="J10" s="98"/>
      <c r="K10" s="98"/>
    </row>
    <row r="11" spans="1:11" ht="23.25">
      <c r="A11" s="35"/>
      <c r="B11" s="38" t="s">
        <v>111</v>
      </c>
      <c r="C11" s="98" t="s">
        <v>112</v>
      </c>
      <c r="D11" s="98"/>
      <c r="E11" s="98"/>
      <c r="F11" s="98"/>
      <c r="G11" s="98"/>
      <c r="H11" s="98"/>
      <c r="I11" s="98"/>
      <c r="J11" s="98"/>
      <c r="K11" s="98"/>
    </row>
    <row r="12" spans="1:11" ht="23.25">
      <c r="A12" s="35"/>
      <c r="B12" s="38" t="s">
        <v>113</v>
      </c>
      <c r="C12" s="98" t="s">
        <v>114</v>
      </c>
      <c r="D12" s="98"/>
      <c r="E12" s="98"/>
      <c r="F12" s="98"/>
      <c r="G12" s="98"/>
      <c r="H12" s="98"/>
      <c r="I12" s="98"/>
      <c r="J12" s="98"/>
      <c r="K12" s="98"/>
    </row>
    <row r="13" spans="1:11" ht="23.25">
      <c r="A13" s="35"/>
      <c r="B13" s="38" t="s">
        <v>115</v>
      </c>
      <c r="C13" s="98" t="s">
        <v>116</v>
      </c>
      <c r="D13" s="98"/>
      <c r="E13" s="98"/>
      <c r="F13" s="98"/>
      <c r="G13" s="98"/>
      <c r="H13" s="98"/>
      <c r="I13" s="98"/>
      <c r="J13" s="98"/>
      <c r="K13" s="98"/>
    </row>
    <row r="14" spans="1:11" ht="23.25">
      <c r="A14" s="35"/>
      <c r="B14" s="38" t="s">
        <v>117</v>
      </c>
      <c r="C14" s="98" t="s">
        <v>118</v>
      </c>
      <c r="D14" s="98"/>
      <c r="E14" s="98"/>
      <c r="F14" s="98"/>
      <c r="G14" s="98"/>
      <c r="H14" s="98"/>
      <c r="I14" s="98"/>
      <c r="J14" s="98"/>
      <c r="K14" s="98"/>
    </row>
    <row r="15" spans="1:11" ht="23.25">
      <c r="A15" s="35"/>
      <c r="B15" s="38" t="s">
        <v>119</v>
      </c>
      <c r="C15" s="98" t="s">
        <v>120</v>
      </c>
      <c r="D15" s="98"/>
      <c r="E15" s="98"/>
      <c r="F15" s="98"/>
      <c r="G15" s="98"/>
      <c r="H15" s="98"/>
      <c r="I15" s="98"/>
      <c r="J15" s="98"/>
      <c r="K15" s="98"/>
    </row>
    <row r="16" spans="1:11" ht="23.25">
      <c r="A16" s="35"/>
      <c r="B16" s="38" t="s">
        <v>121</v>
      </c>
      <c r="C16" s="98" t="s">
        <v>122</v>
      </c>
      <c r="D16" s="98"/>
      <c r="E16" s="98"/>
      <c r="F16" s="98"/>
      <c r="G16" s="98"/>
      <c r="H16" s="98"/>
      <c r="I16" s="98"/>
      <c r="J16" s="98"/>
      <c r="K16" s="98"/>
    </row>
  </sheetData>
  <mergeCells count="12">
    <mergeCell ref="C16:K16"/>
    <mergeCell ref="A5:I5"/>
    <mergeCell ref="C6:G6"/>
    <mergeCell ref="C7:K7"/>
    <mergeCell ref="C8:K8"/>
    <mergeCell ref="C9:K9"/>
    <mergeCell ref="C10:K10"/>
    <mergeCell ref="C11:K11"/>
    <mergeCell ref="C12:K12"/>
    <mergeCell ref="C13:K13"/>
    <mergeCell ref="C14:K14"/>
    <mergeCell ref="C15:K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ตุลาคม 68</vt:lpstr>
      <vt:lpstr>พฤศจิกายน 68</vt:lpstr>
      <vt:lpstr>ธันวาคม 68</vt:lpstr>
      <vt:lpstr>มกราคม 69</vt:lpstr>
      <vt:lpstr>กุมภาพันธ์ 69</vt:lpstr>
      <vt:lpstr>มีนาคม 69</vt:lpstr>
      <vt:lpstr>อธิบายแบบ สขร.1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ttnit</dc:creator>
  <cp:lastModifiedBy>รสสุคนธ์ ศุภนคร</cp:lastModifiedBy>
  <cp:lastPrinted>2026-06-24T09:12:49Z</cp:lastPrinted>
  <dcterms:created xsi:type="dcterms:W3CDTF">2026-06-09T07:40:37Z</dcterms:created>
  <dcterms:modified xsi:type="dcterms:W3CDTF">2026-06-24T09:14:09Z</dcterms:modified>
</cp:coreProperties>
</file>